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ใหม่\ต๋อย\เทศบัญญัติ\เทศบัญญัติปี 2555\เทศบาลตำบลแม่แจ่ม\เทศบัญญัติเทศบาลตำบลแม่แจ่ม\เทศบัญญัติ  59\เทศบัญญัติ  60\เทศบัญญัติ 2562\"/>
    </mc:Choice>
  </mc:AlternateContent>
  <bookViews>
    <workbookView xWindow="0" yWindow="0" windowWidth="20490" windowHeight="7800"/>
  </bookViews>
  <sheets>
    <sheet name="B_PrinciplePlan_List" sheetId="1" r:id="rId1"/>
  </sheets>
  <calcPr calcId="152511"/>
</workbook>
</file>

<file path=xl/calcChain.xml><?xml version="1.0" encoding="utf-8"?>
<calcChain xmlns="http://schemas.openxmlformats.org/spreadsheetml/2006/main">
  <c r="I132" i="1" l="1"/>
  <c r="I133" i="1"/>
  <c r="I134" i="1"/>
  <c r="I131" i="1"/>
  <c r="I130" i="1"/>
  <c r="K117" i="1"/>
  <c r="K118" i="1"/>
  <c r="K119" i="1"/>
  <c r="K120" i="1"/>
  <c r="K116" i="1"/>
  <c r="K91" i="1"/>
  <c r="K92" i="1"/>
  <c r="K94" i="1"/>
  <c r="K95" i="1"/>
  <c r="K90" i="1"/>
  <c r="I89" i="1"/>
  <c r="I96" i="1" s="1"/>
  <c r="F93" i="1"/>
  <c r="K93" i="1" s="1"/>
  <c r="F89" i="1"/>
  <c r="E89" i="1"/>
  <c r="K87" i="1"/>
  <c r="K88" i="1"/>
  <c r="F96" i="1" l="1"/>
  <c r="K89" i="1"/>
  <c r="E96" i="1"/>
  <c r="K96" i="1" s="1"/>
  <c r="I72" i="1"/>
  <c r="I73" i="1"/>
  <c r="I71" i="1"/>
  <c r="I70" i="1"/>
  <c r="F74" i="1"/>
  <c r="E74" i="1"/>
  <c r="I53" i="1"/>
  <c r="I54" i="1"/>
  <c r="I55" i="1"/>
  <c r="I56" i="1"/>
  <c r="I57" i="1"/>
  <c r="I58" i="1"/>
  <c r="I59" i="1"/>
  <c r="I60" i="1"/>
  <c r="I61" i="1"/>
  <c r="F62" i="1"/>
  <c r="E62" i="1"/>
  <c r="I62" i="1" s="1"/>
  <c r="I52" i="1"/>
  <c r="I51" i="1"/>
  <c r="E41" i="1"/>
  <c r="F41" i="1"/>
  <c r="I35" i="1"/>
  <c r="I36" i="1"/>
  <c r="I37" i="1"/>
  <c r="I38" i="1"/>
  <c r="I39" i="1"/>
  <c r="I40" i="1"/>
  <c r="I34" i="1"/>
  <c r="I33" i="1"/>
  <c r="I15" i="1"/>
  <c r="I16" i="1"/>
  <c r="I17" i="1"/>
  <c r="I18" i="1"/>
  <c r="I19" i="1"/>
  <c r="I20" i="1"/>
  <c r="I21" i="1"/>
  <c r="I22" i="1"/>
  <c r="I23" i="1"/>
  <c r="I24" i="1"/>
  <c r="F14" i="1"/>
  <c r="F25" i="1" s="1"/>
  <c r="I74" i="1" l="1"/>
  <c r="I41" i="1"/>
  <c r="I11" i="1"/>
  <c r="E11" i="1"/>
  <c r="E14" i="1"/>
  <c r="I14" i="1" s="1"/>
  <c r="E25" i="1" l="1"/>
  <c r="I25" i="1" s="1"/>
  <c r="E26" i="1"/>
</calcChain>
</file>

<file path=xl/sharedStrings.xml><?xml version="1.0" encoding="utf-8"?>
<sst xmlns="http://schemas.openxmlformats.org/spreadsheetml/2006/main" count="170" uniqueCount="58">
  <si>
    <t>รายจ่ายตามงานและงบรายจ่าย</t>
  </si>
  <si>
    <t>เทศบาลตำบลแม่แจ่ม</t>
  </si>
  <si>
    <t>อำเภอแม่แจ่ม  จังหวัดเชียงใหม่</t>
  </si>
  <si>
    <t>แผนงานบริหารงานทั่วไป</t>
  </si>
  <si>
    <t>งาน</t>
  </si>
  <si>
    <t>งานบริหารทั่วไป</t>
  </si>
  <si>
    <t>งานบริหารงานคลัง</t>
  </si>
  <si>
    <t>รวม</t>
  </si>
  <si>
    <t>งบ</t>
  </si>
  <si>
    <t>งบบุคลากร</t>
  </si>
  <si>
    <t>    เงินเดือน (ฝ่ายการเมือง)</t>
  </si>
  <si>
    <t>0</t>
  </si>
  <si>
    <t>    เงินเดือน (ฝ่ายประจำ)</t>
  </si>
  <si>
    <t>งบดำเนินงาน</t>
  </si>
  <si>
    <t>    ค่าตอบแทน</t>
  </si>
  <si>
    <t>    ค่าใช้สอย</t>
  </si>
  <si>
    <t>    ค่าวัสดุ</t>
  </si>
  <si>
    <t>    ค่าสาธารณูปโภค</t>
  </si>
  <si>
    <t>งบลงทุน</t>
  </si>
  <si>
    <t>    ค่าครุภัณฑ์</t>
  </si>
  <si>
    <t>งบรายจ่ายอื่น</t>
  </si>
  <si>
    <t>    รายจ่ายอื่น</t>
  </si>
  <si>
    <t>งบเงินอุดหนุน</t>
  </si>
  <si>
    <t>40,000</t>
  </si>
  <si>
    <t>    เงินอุดหนุน</t>
  </si>
  <si>
    <t>แผนงานการรักษาความสงบภายใน</t>
  </si>
  <si>
    <t>งานบริหารทั่วไปเกี่ยวกับการรักษาความสงบภายใน</t>
  </si>
  <si>
    <t>งานป้องกันภัยฝ่ายพลเรือนและระงับอัคคีภัย</t>
  </si>
  <si>
    <t>10,000</t>
  </si>
  <si>
    <t>15,000</t>
  </si>
  <si>
    <t>100,000</t>
  </si>
  <si>
    <t>แผนงานการศึกษา</t>
  </si>
  <si>
    <t>งานบริหารทั่วไปเกี่ยวกับการศึกษา</t>
  </si>
  <si>
    <t>งานระดับก่อนวัยเรียนและประถมศึกษา</t>
  </si>
  <si>
    <t>4,800</t>
  </si>
  <si>
    <t>แผนงานสาธารณสุข</t>
  </si>
  <si>
    <t>งานบริหารทั่วไปเกี่ยวกับสาธารณสุข</t>
  </si>
  <si>
    <t>งานบริการสาธารณสุขและงานสาธารณสุขอื่น</t>
  </si>
  <si>
    <t>แผนงานเคหะและชุมชน</t>
  </si>
  <si>
    <t>งานบริหารทั่วไปเกี่ยวกับเคหะและชุมชน</t>
  </si>
  <si>
    <t>งานไฟฟ้าถนน</t>
  </si>
  <si>
    <t>งานกำจัดขยะมูลฝอยและสิ่งปฏิกูล</t>
  </si>
  <si>
    <t>    ค่าที่ดินและสิ่งก่อสร้าง</t>
  </si>
  <si>
    <t>แผนงานสร้างความเข้มแข็งของชุมชน</t>
  </si>
  <si>
    <t>งานส่งเสริมและสนับสนุนความเข้มแข็งชุมชน</t>
  </si>
  <si>
    <t>แผนงานการศาสนาวัฒนธรรมและนันทนาการ</t>
  </si>
  <si>
    <t>งานกีฬาและนันทนาการ</t>
  </si>
  <si>
    <t>งานศาสนาวัฒนธรรมท้องถิ่น</t>
  </si>
  <si>
    <t>งานวิชาการวางแผนและส่งเสริมการท่องเที่ยว</t>
  </si>
  <si>
    <t>150,000</t>
  </si>
  <si>
    <t>แผนงานการเกษตร</t>
  </si>
  <si>
    <t>งานส่งเสริมการเกษตร</t>
  </si>
  <si>
    <t>แผนงานงบกลาง</t>
  </si>
  <si>
    <t>งบกลาง</t>
  </si>
  <si>
    <t>    งบกลาง</t>
  </si>
  <si>
    <t>           รวม</t>
  </si>
  <si>
    <t> รวม</t>
  </si>
  <si>
    <t>งานอนุรักแหล่งน้ำและป่าไม้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</si>
</sst>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_-* #,##0_-;\-* #,##0_-;_-* &quot;-&quot;??_-;_-@_-"/>
    <numFmt numFmtId="188" formatCode="_-* #,##0.000_-;\-* #,##0.000_-;_-* &quot;-&quot;??_-;_-@_-"/>
  </numFmts>
  <fonts count="10" x14ac:knownFonts="1">
    <font>
      <sz val="11"/>
      <color rgb="FF000000"/>
      <name val="Tahoma"/>
      <family val="2"/>
      <scheme val="minor"/>
    </font>
    <font>
      <sz val="11"/>
      <name val="Tahoma"/>
      <family val="2"/>
    </font>
    <font>
      <sz val="11"/>
      <color rgb="FF000000"/>
      <name val="Tahoma"/>
      <family val="2"/>
      <scheme val="minor"/>
    </font>
    <font>
      <b/>
      <sz val="13"/>
      <color rgb="FF000000"/>
      <name val="Microsoft Sans Serif"/>
      <family val="2"/>
    </font>
    <font>
      <sz val="13"/>
      <color rgb="FF000000"/>
      <name val="Microsoft Sans Serif"/>
      <family val="2"/>
    </font>
    <font>
      <sz val="13"/>
      <name val="Tahoma"/>
      <family val="2"/>
    </font>
    <font>
      <b/>
      <sz val="16"/>
      <color rgb="FF000000"/>
      <name val="Microsoft Sans Serif"/>
      <family val="2"/>
    </font>
    <font>
      <sz val="16"/>
      <name val="Tahoma"/>
      <family val="2"/>
    </font>
    <font>
      <sz val="16"/>
      <color rgb="FF000000"/>
      <name val="Microsoft Sans Serif"/>
      <family val="2"/>
    </font>
    <font>
      <b/>
      <sz val="13"/>
      <name val="Microsoft Sans Serif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14">
    <border>
      <left/>
      <right/>
      <top/>
      <bottom/>
      <diagonal/>
    </border>
    <border>
      <left style="thin">
        <color rgb="FFA9A9A9"/>
      </left>
      <right/>
      <top style="thin">
        <color rgb="FFA9A9A9"/>
      </top>
      <bottom/>
      <diagonal/>
    </border>
    <border>
      <left/>
      <right/>
      <top style="thin">
        <color rgb="FFA9A9A9"/>
      </top>
      <bottom/>
      <diagonal/>
    </border>
    <border>
      <left/>
      <right style="thin">
        <color rgb="FFA9A9A9"/>
      </right>
      <top style="thin">
        <color rgb="FFA9A9A9"/>
      </top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/>
      <bottom/>
      <diagonal/>
    </border>
    <border>
      <left/>
      <right style="thin">
        <color rgb="FFA9A9A9"/>
      </right>
      <top/>
      <bottom/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n">
        <color rgb="FFA9A9A9"/>
      </left>
      <right/>
      <top/>
      <bottom style="thin">
        <color rgb="FFA9A9A9"/>
      </bottom>
      <diagonal/>
    </border>
    <border>
      <left/>
      <right/>
      <top/>
      <bottom style="thin">
        <color rgb="FFA9A9A9"/>
      </bottom>
      <diagonal/>
    </border>
    <border>
      <left/>
      <right style="thin">
        <color rgb="FFA9A9A9"/>
      </right>
      <top/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 style="thin">
        <color rgb="FFA9A9A9"/>
      </bottom>
      <diagonal/>
    </border>
    <border>
      <left/>
      <right/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</borders>
  <cellStyleXfs count="3">
    <xf numFmtId="0" fontId="0" fillId="0" borderId="0"/>
    <xf numFmtId="0" fontId="2" fillId="0" borderId="0"/>
    <xf numFmtId="43" fontId="2" fillId="0" borderId="0" applyFont="0" applyFill="0" applyBorder="0" applyAlignment="0" applyProtection="0"/>
  </cellStyleXfs>
  <cellXfs count="69">
    <xf numFmtId="0" fontId="1" fillId="0" borderId="0" xfId="0" applyFont="1" applyFill="1" applyBorder="1"/>
    <xf numFmtId="0" fontId="1" fillId="0" borderId="0" xfId="0" applyFont="1" applyFill="1" applyBorder="1"/>
    <xf numFmtId="0" fontId="5" fillId="0" borderId="0" xfId="0" applyFont="1" applyFill="1" applyBorder="1"/>
    <xf numFmtId="0" fontId="5" fillId="2" borderId="1" xfId="1" applyNumberFormat="1" applyFont="1" applyFill="1" applyBorder="1" applyAlignment="1">
      <alignment vertical="top" wrapText="1"/>
    </xf>
    <xf numFmtId="0" fontId="5" fillId="2" borderId="2" xfId="1" applyNumberFormat="1" applyFont="1" applyFill="1" applyBorder="1" applyAlignment="1">
      <alignment vertical="top" wrapText="1"/>
    </xf>
    <xf numFmtId="0" fontId="5" fillId="2" borderId="3" xfId="1" applyNumberFormat="1" applyFont="1" applyFill="1" applyBorder="1" applyAlignment="1">
      <alignment vertical="top" wrapText="1"/>
    </xf>
    <xf numFmtId="0" fontId="5" fillId="0" borderId="2" xfId="1" applyNumberFormat="1" applyFont="1" applyFill="1" applyBorder="1" applyAlignment="1">
      <alignment vertical="top" wrapText="1"/>
    </xf>
    <xf numFmtId="0" fontId="5" fillId="2" borderId="0" xfId="1" applyNumberFormat="1" applyFont="1" applyFill="1" applyBorder="1" applyAlignment="1">
      <alignment vertical="top" wrapText="1"/>
    </xf>
    <xf numFmtId="0" fontId="5" fillId="2" borderId="6" xfId="1" applyNumberFormat="1" applyFont="1" applyFill="1" applyBorder="1" applyAlignment="1">
      <alignment vertical="top" wrapText="1"/>
    </xf>
    <xf numFmtId="0" fontId="5" fillId="2" borderId="8" xfId="1" applyNumberFormat="1" applyFont="1" applyFill="1" applyBorder="1" applyAlignment="1">
      <alignment vertical="top" wrapText="1"/>
    </xf>
    <xf numFmtId="0" fontId="5" fillId="2" borderId="9" xfId="1" applyNumberFormat="1" applyFont="1" applyFill="1" applyBorder="1" applyAlignment="1">
      <alignment vertical="top" wrapText="1"/>
    </xf>
    <xf numFmtId="0" fontId="5" fillId="2" borderId="10" xfId="1" applyNumberFormat="1" applyFont="1" applyFill="1" applyBorder="1" applyAlignment="1">
      <alignment vertical="top" wrapText="1"/>
    </xf>
    <xf numFmtId="0" fontId="5" fillId="0" borderId="9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left" vertical="center" wrapText="1" readingOrder="1"/>
    </xf>
    <xf numFmtId="0" fontId="5" fillId="0" borderId="0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horizontal="right" vertical="center" wrapText="1" readingOrder="1"/>
    </xf>
    <xf numFmtId="0" fontId="5" fillId="0" borderId="9" xfId="1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5" fillId="0" borderId="0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/>
    <xf numFmtId="0" fontId="7" fillId="0" borderId="0" xfId="0" applyFont="1" applyFill="1" applyBorder="1" applyAlignment="1"/>
    <xf numFmtId="0" fontId="7" fillId="0" borderId="0" xfId="0" applyFont="1" applyFill="1" applyBorder="1"/>
    <xf numFmtId="187" fontId="3" fillId="0" borderId="4" xfId="2" applyNumberFormat="1" applyFont="1" applyFill="1" applyBorder="1" applyAlignment="1">
      <alignment horizontal="right" vertical="center" wrapText="1" readingOrder="1"/>
    </xf>
    <xf numFmtId="187" fontId="4" fillId="0" borderId="4" xfId="2" applyNumberFormat="1" applyFont="1" applyFill="1" applyBorder="1" applyAlignment="1">
      <alignment horizontal="right" vertical="center" wrapText="1" readingOrder="1"/>
    </xf>
    <xf numFmtId="187" fontId="4" fillId="0" borderId="4" xfId="2" applyNumberFormat="1" applyFont="1" applyFill="1" applyBorder="1" applyAlignment="1">
      <alignment horizontal="right" vertical="center" wrapText="1" readingOrder="1"/>
    </xf>
    <xf numFmtId="187" fontId="4" fillId="0" borderId="4" xfId="2" applyNumberFormat="1" applyFont="1" applyFill="1" applyBorder="1" applyAlignment="1">
      <alignment horizontal="right" vertical="center" wrapText="1" readingOrder="1"/>
    </xf>
    <xf numFmtId="187" fontId="3" fillId="0" borderId="4" xfId="2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/>
    <xf numFmtId="0" fontId="4" fillId="0" borderId="4" xfId="1" applyNumberFormat="1" applyFont="1" applyFill="1" applyBorder="1" applyAlignment="1">
      <alignment horizontal="right" vertical="center" wrapText="1" readingOrder="1"/>
    </xf>
    <xf numFmtId="187" fontId="5" fillId="0" borderId="0" xfId="2" applyNumberFormat="1" applyFont="1" applyFill="1" applyBorder="1"/>
    <xf numFmtId="187" fontId="5" fillId="0" borderId="9" xfId="2" applyNumberFormat="1" applyFont="1" applyFill="1" applyBorder="1" applyAlignment="1">
      <alignment vertical="top" wrapText="1"/>
    </xf>
    <xf numFmtId="187" fontId="5" fillId="0" borderId="0" xfId="0" applyNumberFormat="1" applyFont="1" applyFill="1" applyBorder="1"/>
    <xf numFmtId="187" fontId="3" fillId="0" borderId="4" xfId="1" applyNumberFormat="1" applyFont="1" applyFill="1" applyBorder="1" applyAlignment="1">
      <alignment horizontal="right" vertical="center" wrapText="1" readingOrder="1"/>
    </xf>
    <xf numFmtId="187" fontId="4" fillId="0" borderId="4" xfId="2" applyNumberFormat="1" applyFont="1" applyFill="1" applyBorder="1" applyAlignment="1">
      <alignment horizontal="right" vertical="center" wrapText="1" readingOrder="1"/>
    </xf>
    <xf numFmtId="0" fontId="5" fillId="0" borderId="0" xfId="0" applyFont="1" applyFill="1" applyBorder="1"/>
    <xf numFmtId="187" fontId="3" fillId="0" borderId="4" xfId="2" applyNumberFormat="1" applyFont="1" applyFill="1" applyBorder="1" applyAlignment="1">
      <alignment horizontal="right" vertical="center" wrapText="1" readingOrder="1"/>
    </xf>
    <xf numFmtId="0" fontId="3" fillId="2" borderId="4" xfId="1" applyNumberFormat="1" applyFont="1" applyFill="1" applyBorder="1" applyAlignment="1">
      <alignment horizontal="center" vertical="center" wrapText="1" readingOrder="1"/>
    </xf>
    <xf numFmtId="0" fontId="5" fillId="2" borderId="7" xfId="1" applyNumberFormat="1" applyFont="1" applyFill="1" applyBorder="1" applyAlignment="1">
      <alignment vertical="top" wrapText="1"/>
    </xf>
    <xf numFmtId="0" fontId="5" fillId="2" borderId="11" xfId="1" applyNumberFormat="1" applyFont="1" applyFill="1" applyBorder="1" applyAlignment="1">
      <alignment vertical="top" wrapText="1"/>
    </xf>
    <xf numFmtId="0" fontId="3" fillId="2" borderId="5" xfId="1" applyNumberFormat="1" applyFont="1" applyFill="1" applyBorder="1" applyAlignment="1">
      <alignment vertical="center" wrapText="1" readingOrder="1"/>
    </xf>
    <xf numFmtId="0" fontId="5" fillId="2" borderId="5" xfId="1" applyNumberFormat="1" applyFont="1" applyFill="1" applyBorder="1" applyAlignment="1">
      <alignment vertical="top" wrapText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horizontal="center" vertical="center" wrapText="1" readingOrder="1"/>
    </xf>
    <xf numFmtId="0" fontId="3" fillId="0" borderId="4" xfId="1" applyNumberFormat="1" applyFont="1" applyFill="1" applyBorder="1" applyAlignment="1">
      <alignment horizontal="left" vertical="center" wrapText="1" readingOrder="1"/>
    </xf>
    <xf numFmtId="0" fontId="5" fillId="0" borderId="12" xfId="1" applyNumberFormat="1" applyFont="1" applyFill="1" applyBorder="1" applyAlignment="1">
      <alignment vertical="top" wrapText="1"/>
    </xf>
    <xf numFmtId="0" fontId="5" fillId="0" borderId="13" xfId="1" applyNumberFormat="1" applyFont="1" applyFill="1" applyBorder="1" applyAlignment="1">
      <alignment vertical="top" wrapText="1"/>
    </xf>
    <xf numFmtId="187" fontId="9" fillId="0" borderId="4" xfId="2" applyNumberFormat="1" applyFont="1" applyFill="1" applyBorder="1" applyAlignment="1">
      <alignment horizontal="right" vertical="center" wrapText="1" readingOrder="1"/>
    </xf>
    <xf numFmtId="187" fontId="5" fillId="0" borderId="13" xfId="2" applyNumberFormat="1" applyFont="1" applyFill="1" applyBorder="1" applyAlignment="1">
      <alignment vertical="top" wrapText="1"/>
    </xf>
    <xf numFmtId="0" fontId="4" fillId="0" borderId="4" xfId="1" applyNumberFormat="1" applyFont="1" applyFill="1" applyBorder="1" applyAlignment="1">
      <alignment horizontal="left" vertical="center" wrapText="1" readingOrder="1"/>
    </xf>
    <xf numFmtId="187" fontId="4" fillId="0" borderId="4" xfId="2" applyNumberFormat="1" applyFont="1" applyFill="1" applyBorder="1" applyAlignment="1">
      <alignment horizontal="right" vertical="center" wrapText="1" readingOrder="1"/>
    </xf>
    <xf numFmtId="0" fontId="3" fillId="0" borderId="0" xfId="1" applyNumberFormat="1" applyFont="1" applyFill="1" applyBorder="1" applyAlignment="1">
      <alignment wrapText="1" readingOrder="1"/>
    </xf>
    <xf numFmtId="0" fontId="5" fillId="0" borderId="0" xfId="0" applyFont="1" applyFill="1" applyBorder="1"/>
    <xf numFmtId="0" fontId="3" fillId="2" borderId="2" xfId="1" applyNumberFormat="1" applyFont="1" applyFill="1" applyBorder="1" applyAlignment="1">
      <alignment horizontal="left" vertical="center" wrapText="1" readingOrder="1"/>
    </xf>
    <xf numFmtId="0" fontId="5" fillId="2" borderId="0" xfId="1" applyNumberFormat="1" applyFont="1" applyFill="1" applyBorder="1" applyAlignment="1">
      <alignment vertical="top" wrapText="1"/>
    </xf>
    <xf numFmtId="0" fontId="5" fillId="0" borderId="3" xfId="1" applyNumberFormat="1" applyFont="1" applyFill="1" applyBorder="1" applyAlignment="1">
      <alignment vertical="top" wrapText="1"/>
    </xf>
    <xf numFmtId="0" fontId="5" fillId="0" borderId="6" xfId="1" applyNumberFormat="1" applyFont="1" applyFill="1" applyBorder="1" applyAlignment="1">
      <alignment vertical="top" wrapText="1"/>
    </xf>
    <xf numFmtId="0" fontId="5" fillId="2" borderId="8" xfId="1" applyNumberFormat="1" applyFont="1" applyFill="1" applyBorder="1" applyAlignment="1">
      <alignment vertical="top" wrapText="1"/>
    </xf>
    <xf numFmtId="0" fontId="5" fillId="0" borderId="10" xfId="1" applyNumberFormat="1" applyFont="1" applyFill="1" applyBorder="1" applyAlignment="1">
      <alignment vertical="top" wrapText="1"/>
    </xf>
    <xf numFmtId="187" fontId="3" fillId="0" borderId="4" xfId="2" applyNumberFormat="1" applyFont="1" applyFill="1" applyBorder="1" applyAlignment="1">
      <alignment horizontal="right" vertical="center" wrapText="1" readingOrder="1"/>
    </xf>
    <xf numFmtId="0" fontId="3" fillId="0" borderId="4" xfId="1" applyNumberFormat="1" applyFont="1" applyFill="1" applyBorder="1" applyAlignment="1">
      <alignment horizontal="right" vertical="center" wrapText="1" readingOrder="1"/>
    </xf>
    <xf numFmtId="0" fontId="5" fillId="0" borderId="12" xfId="1" applyNumberFormat="1" applyFont="1" applyFill="1" applyBorder="1" applyAlignment="1">
      <alignment horizontal="right" vertical="top" wrapText="1"/>
    </xf>
    <xf numFmtId="0" fontId="5" fillId="0" borderId="13" xfId="1" applyNumberFormat="1" applyFont="1" applyFill="1" applyBorder="1" applyAlignment="1">
      <alignment horizontal="right" vertical="top" wrapText="1"/>
    </xf>
    <xf numFmtId="188" fontId="4" fillId="0" borderId="4" xfId="2" applyNumberFormat="1" applyFont="1" applyFill="1" applyBorder="1" applyAlignment="1">
      <alignment horizontal="right" vertical="center" wrapText="1" readingOrder="1"/>
    </xf>
    <xf numFmtId="188" fontId="5" fillId="0" borderId="13" xfId="2" applyNumberFormat="1" applyFont="1" applyFill="1" applyBorder="1" applyAlignment="1">
      <alignment vertical="top" wrapText="1"/>
    </xf>
    <xf numFmtId="0" fontId="5" fillId="0" borderId="12" xfId="1" applyNumberFormat="1" applyFont="1" applyFill="1" applyBorder="1" applyAlignment="1">
      <alignment horizontal="right" vertical="center" wrapText="1"/>
    </xf>
    <xf numFmtId="0" fontId="5" fillId="0" borderId="13" xfId="1" applyNumberFormat="1" applyFont="1" applyFill="1" applyBorder="1" applyAlignment="1">
      <alignment horizontal="right" vertical="center" wrapText="1"/>
    </xf>
    <xf numFmtId="187" fontId="5" fillId="0" borderId="13" xfId="2" applyNumberFormat="1" applyFont="1" applyFill="1" applyBorder="1" applyAlignment="1">
      <alignment vertical="center" wrapText="1"/>
    </xf>
    <xf numFmtId="187" fontId="3" fillId="0" borderId="4" xfId="1" applyNumberFormat="1" applyFont="1" applyFill="1" applyBorder="1" applyAlignment="1">
      <alignment horizontal="right" vertical="center" wrapText="1" readingOrder="1"/>
    </xf>
  </cellXfs>
  <cellStyles count="3">
    <cellStyle name="Normal" xfId="1"/>
    <cellStyle name="เครื่องหมายจุลภาค" xfId="2" builtinId="3"/>
    <cellStyle name="ปกติ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9A9A9"/>
      <rgbColor rgb="00D3D3D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6</xdr:row>
      <xdr:rowOff>9525</xdr:rowOff>
    </xdr:from>
    <xdr:to>
      <xdr:col>3</xdr:col>
      <xdr:colOff>0</xdr:colOff>
      <xdr:row>10</xdr:row>
      <xdr:rowOff>0</xdr:rowOff>
    </xdr:to>
    <xdr:cxnSp macro="">
      <xdr:nvCxnSpPr>
        <xdr:cNvPr id="5" name="ตัวเชื่อมต่อตรง 4"/>
        <xdr:cNvCxnSpPr/>
      </xdr:nvCxnSpPr>
      <xdr:spPr>
        <a:xfrm>
          <a:off x="19050" y="1066800"/>
          <a:ext cx="2105025" cy="828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28</xdr:row>
      <xdr:rowOff>0</xdr:rowOff>
    </xdr:from>
    <xdr:to>
      <xdr:col>2</xdr:col>
      <xdr:colOff>333375</xdr:colOff>
      <xdr:row>31</xdr:row>
      <xdr:rowOff>200025</xdr:rowOff>
    </xdr:to>
    <xdr:cxnSp macro="">
      <xdr:nvCxnSpPr>
        <xdr:cNvPr id="6" name="ตัวเชื่อมต่อตรง 5"/>
        <xdr:cNvCxnSpPr/>
      </xdr:nvCxnSpPr>
      <xdr:spPr>
        <a:xfrm>
          <a:off x="0" y="5286375"/>
          <a:ext cx="2105025" cy="828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46</xdr:row>
      <xdr:rowOff>0</xdr:rowOff>
    </xdr:from>
    <xdr:to>
      <xdr:col>2</xdr:col>
      <xdr:colOff>333375</xdr:colOff>
      <xdr:row>49</xdr:row>
      <xdr:rowOff>200025</xdr:rowOff>
    </xdr:to>
    <xdr:cxnSp macro="">
      <xdr:nvCxnSpPr>
        <xdr:cNvPr id="7" name="ตัวเชื่อมต่อตรง 6"/>
        <xdr:cNvCxnSpPr/>
      </xdr:nvCxnSpPr>
      <xdr:spPr>
        <a:xfrm>
          <a:off x="0" y="8496300"/>
          <a:ext cx="2105025" cy="828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65</xdr:row>
      <xdr:rowOff>0</xdr:rowOff>
    </xdr:from>
    <xdr:to>
      <xdr:col>2</xdr:col>
      <xdr:colOff>333375</xdr:colOff>
      <xdr:row>68</xdr:row>
      <xdr:rowOff>200025</xdr:rowOff>
    </xdr:to>
    <xdr:cxnSp macro="">
      <xdr:nvCxnSpPr>
        <xdr:cNvPr id="8" name="ตัวเชื่อมต่อตรง 7"/>
        <xdr:cNvCxnSpPr/>
      </xdr:nvCxnSpPr>
      <xdr:spPr>
        <a:xfrm>
          <a:off x="0" y="17573625"/>
          <a:ext cx="2105025" cy="828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82</xdr:row>
      <xdr:rowOff>0</xdr:rowOff>
    </xdr:from>
    <xdr:to>
      <xdr:col>2</xdr:col>
      <xdr:colOff>333375</xdr:colOff>
      <xdr:row>85</xdr:row>
      <xdr:rowOff>200025</xdr:rowOff>
    </xdr:to>
    <xdr:cxnSp macro="">
      <xdr:nvCxnSpPr>
        <xdr:cNvPr id="10" name="ตัวเชื่อมต่อตรง 9"/>
        <xdr:cNvCxnSpPr/>
      </xdr:nvCxnSpPr>
      <xdr:spPr>
        <a:xfrm>
          <a:off x="0" y="23907750"/>
          <a:ext cx="2105025" cy="828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101</xdr:row>
      <xdr:rowOff>0</xdr:rowOff>
    </xdr:from>
    <xdr:to>
      <xdr:col>2</xdr:col>
      <xdr:colOff>333375</xdr:colOff>
      <xdr:row>104</xdr:row>
      <xdr:rowOff>200025</xdr:rowOff>
    </xdr:to>
    <xdr:cxnSp macro="">
      <xdr:nvCxnSpPr>
        <xdr:cNvPr id="11" name="ตัวเชื่อมต่อตรง 10"/>
        <xdr:cNvCxnSpPr/>
      </xdr:nvCxnSpPr>
      <xdr:spPr>
        <a:xfrm>
          <a:off x="0" y="29003625"/>
          <a:ext cx="2105025" cy="828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111</xdr:row>
      <xdr:rowOff>0</xdr:rowOff>
    </xdr:from>
    <xdr:to>
      <xdr:col>2</xdr:col>
      <xdr:colOff>333375</xdr:colOff>
      <xdr:row>114</xdr:row>
      <xdr:rowOff>200025</xdr:rowOff>
    </xdr:to>
    <xdr:cxnSp macro="">
      <xdr:nvCxnSpPr>
        <xdr:cNvPr id="12" name="ตัวเชื่อมต่อตรง 11"/>
        <xdr:cNvCxnSpPr/>
      </xdr:nvCxnSpPr>
      <xdr:spPr>
        <a:xfrm>
          <a:off x="0" y="32184975"/>
          <a:ext cx="2105025" cy="828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125</xdr:row>
      <xdr:rowOff>0</xdr:rowOff>
    </xdr:from>
    <xdr:to>
      <xdr:col>2</xdr:col>
      <xdr:colOff>333375</xdr:colOff>
      <xdr:row>128</xdr:row>
      <xdr:rowOff>200025</xdr:rowOff>
    </xdr:to>
    <xdr:cxnSp macro="">
      <xdr:nvCxnSpPr>
        <xdr:cNvPr id="13" name="ตัวเชื่อมต่อตรง 12"/>
        <xdr:cNvCxnSpPr/>
      </xdr:nvCxnSpPr>
      <xdr:spPr>
        <a:xfrm>
          <a:off x="0" y="35604450"/>
          <a:ext cx="2105025" cy="828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138</xdr:row>
      <xdr:rowOff>0</xdr:rowOff>
    </xdr:from>
    <xdr:to>
      <xdr:col>2</xdr:col>
      <xdr:colOff>333375</xdr:colOff>
      <xdr:row>141</xdr:row>
      <xdr:rowOff>200025</xdr:rowOff>
    </xdr:to>
    <xdr:cxnSp macro="">
      <xdr:nvCxnSpPr>
        <xdr:cNvPr id="14" name="ตัวเชื่อมต่อตรง 13"/>
        <xdr:cNvCxnSpPr/>
      </xdr:nvCxnSpPr>
      <xdr:spPr>
        <a:xfrm>
          <a:off x="0" y="39062025"/>
          <a:ext cx="2105025" cy="8286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6"/>
  <sheetViews>
    <sheetView showGridLines="0" tabSelected="1" topLeftCell="A123" workbookViewId="0">
      <selection activeCell="K129" sqref="K129"/>
    </sheetView>
  </sheetViews>
  <sheetFormatPr defaultRowHeight="16.5" x14ac:dyDescent="0.25"/>
  <cols>
    <col min="1" max="1" width="12" style="2" customWidth="1"/>
    <col min="2" max="2" width="11.25" style="2" customWidth="1"/>
    <col min="3" max="3" width="4.625" style="2" customWidth="1"/>
    <col min="4" max="4" width="0.375" style="2" customWidth="1"/>
    <col min="5" max="6" width="18.25" style="2" customWidth="1"/>
    <col min="7" max="7" width="0.375" style="2" customWidth="1"/>
    <col min="8" max="8" width="0" style="2" hidden="1" customWidth="1"/>
    <col min="9" max="9" width="17.25" style="2" customWidth="1"/>
    <col min="10" max="10" width="0" style="2" hidden="1" customWidth="1"/>
    <col min="11" max="11" width="17.25" style="2" customWidth="1"/>
    <col min="12" max="12" width="0" hidden="1" customWidth="1"/>
    <col min="13" max="13" width="36.25" customWidth="1"/>
    <col min="14" max="14" width="0" hidden="1" customWidth="1"/>
  </cols>
  <sheetData>
    <row r="1" spans="1:13" s="22" customFormat="1" ht="23.25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21"/>
      <c r="M1" s="21"/>
    </row>
    <row r="2" spans="1:13" s="22" customFormat="1" ht="26.25" customHeight="1" x14ac:dyDescent="0.25">
      <c r="A2" s="43" t="s">
        <v>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21"/>
      <c r="M2" s="21"/>
    </row>
    <row r="3" spans="1:13" s="22" customFormat="1" ht="23.25" customHeight="1" x14ac:dyDescent="0.25">
      <c r="A3" s="43" t="s">
        <v>2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21"/>
      <c r="M3" s="21"/>
    </row>
    <row r="4" spans="1:13" ht="14.45" customHeight="1" x14ac:dyDescent="0.25"/>
    <row r="5" spans="1:13" ht="16.149999999999999" customHeight="1" x14ac:dyDescent="0.25">
      <c r="A5" s="51" t="s">
        <v>3</v>
      </c>
      <c r="B5" s="52"/>
      <c r="C5" s="52"/>
      <c r="D5" s="52"/>
      <c r="E5" s="52"/>
      <c r="F5" s="52"/>
    </row>
    <row r="6" spans="1:13" ht="3.95" customHeight="1" x14ac:dyDescent="0.25"/>
    <row r="7" spans="1:13" x14ac:dyDescent="0.25">
      <c r="A7" s="3"/>
      <c r="B7" s="4"/>
      <c r="C7" s="53" t="s">
        <v>4</v>
      </c>
      <c r="D7" s="5"/>
      <c r="E7" s="37" t="s">
        <v>5</v>
      </c>
      <c r="F7" s="37" t="s">
        <v>6</v>
      </c>
      <c r="G7" s="55"/>
      <c r="H7" s="6"/>
      <c r="I7" s="37" t="s">
        <v>7</v>
      </c>
    </row>
    <row r="8" spans="1:13" x14ac:dyDescent="0.25">
      <c r="A8" s="40" t="s">
        <v>8</v>
      </c>
      <c r="B8" s="7"/>
      <c r="C8" s="54"/>
      <c r="D8" s="8"/>
      <c r="E8" s="38"/>
      <c r="F8" s="41"/>
      <c r="G8" s="56"/>
      <c r="I8" s="38"/>
    </row>
    <row r="9" spans="1:13" x14ac:dyDescent="0.25">
      <c r="A9" s="41"/>
      <c r="B9" s="7"/>
      <c r="C9" s="7"/>
      <c r="D9" s="8"/>
      <c r="E9" s="38"/>
      <c r="F9" s="41"/>
      <c r="G9" s="56"/>
      <c r="I9" s="38"/>
    </row>
    <row r="10" spans="1:13" x14ac:dyDescent="0.25">
      <c r="A10" s="9"/>
      <c r="B10" s="10"/>
      <c r="C10" s="10"/>
      <c r="D10" s="11"/>
      <c r="E10" s="39"/>
      <c r="F10" s="57"/>
      <c r="G10" s="58"/>
      <c r="I10" s="39"/>
    </row>
    <row r="11" spans="1:13" ht="24" customHeight="1" x14ac:dyDescent="0.25">
      <c r="A11" s="44" t="s">
        <v>9</v>
      </c>
      <c r="B11" s="45"/>
      <c r="C11" s="45"/>
      <c r="D11" s="46"/>
      <c r="E11" s="33">
        <f>E13+E12</f>
        <v>6649020</v>
      </c>
      <c r="F11" s="47">
        <v>2062680</v>
      </c>
      <c r="G11" s="48"/>
      <c r="I11" s="33">
        <f>I13+I12</f>
        <v>8711700</v>
      </c>
    </row>
    <row r="12" spans="1:13" ht="24" customHeight="1" x14ac:dyDescent="0.25">
      <c r="A12" s="49" t="s">
        <v>10</v>
      </c>
      <c r="B12" s="45"/>
      <c r="C12" s="45"/>
      <c r="D12" s="46"/>
      <c r="E12" s="25">
        <v>2516640</v>
      </c>
      <c r="F12" s="50" t="s">
        <v>11</v>
      </c>
      <c r="G12" s="48"/>
      <c r="H12" s="30"/>
      <c r="I12" s="25">
        <v>2516640</v>
      </c>
    </row>
    <row r="13" spans="1:13" ht="24" customHeight="1" x14ac:dyDescent="0.25">
      <c r="A13" s="49" t="s">
        <v>12</v>
      </c>
      <c r="B13" s="45"/>
      <c r="C13" s="45"/>
      <c r="D13" s="46"/>
      <c r="E13" s="25">
        <v>4132380</v>
      </c>
      <c r="F13" s="50">
        <v>2062680</v>
      </c>
      <c r="G13" s="48"/>
      <c r="H13" s="30"/>
      <c r="I13" s="25">
        <v>6195060</v>
      </c>
    </row>
    <row r="14" spans="1:13" ht="24" customHeight="1" x14ac:dyDescent="0.25">
      <c r="A14" s="44" t="s">
        <v>13</v>
      </c>
      <c r="B14" s="45"/>
      <c r="C14" s="45"/>
      <c r="D14" s="46"/>
      <c r="E14" s="23">
        <f>E18+E17+E16+E15</f>
        <v>3167900</v>
      </c>
      <c r="F14" s="59">
        <f>F17+F16+F15</f>
        <v>334600</v>
      </c>
      <c r="G14" s="48"/>
      <c r="H14" s="30"/>
      <c r="I14" s="23">
        <f>E14+F14</f>
        <v>3502500</v>
      </c>
    </row>
    <row r="15" spans="1:13" ht="24" customHeight="1" x14ac:dyDescent="0.25">
      <c r="A15" s="49" t="s">
        <v>14</v>
      </c>
      <c r="B15" s="45"/>
      <c r="C15" s="45"/>
      <c r="D15" s="46"/>
      <c r="E15" s="25">
        <v>365900</v>
      </c>
      <c r="F15" s="50">
        <v>13600</v>
      </c>
      <c r="G15" s="48"/>
      <c r="H15" s="30"/>
      <c r="I15" s="26">
        <f t="shared" ref="I15:I25" si="0">E15+F15</f>
        <v>379500</v>
      </c>
    </row>
    <row r="16" spans="1:13" ht="24" customHeight="1" x14ac:dyDescent="0.25">
      <c r="A16" s="49" t="s">
        <v>15</v>
      </c>
      <c r="B16" s="45"/>
      <c r="C16" s="45"/>
      <c r="D16" s="46"/>
      <c r="E16" s="25">
        <v>1223000</v>
      </c>
      <c r="F16" s="50">
        <v>210000</v>
      </c>
      <c r="G16" s="48"/>
      <c r="H16" s="30"/>
      <c r="I16" s="26">
        <f t="shared" si="0"/>
        <v>1433000</v>
      </c>
    </row>
    <row r="17" spans="1:11" ht="24" customHeight="1" x14ac:dyDescent="0.25">
      <c r="A17" s="49" t="s">
        <v>16</v>
      </c>
      <c r="B17" s="45"/>
      <c r="C17" s="45"/>
      <c r="D17" s="46"/>
      <c r="E17" s="25">
        <v>847000</v>
      </c>
      <c r="F17" s="50">
        <v>111000</v>
      </c>
      <c r="G17" s="48"/>
      <c r="H17" s="30"/>
      <c r="I17" s="26">
        <f t="shared" si="0"/>
        <v>958000</v>
      </c>
    </row>
    <row r="18" spans="1:11" ht="24" customHeight="1" x14ac:dyDescent="0.25">
      <c r="A18" s="49" t="s">
        <v>17</v>
      </c>
      <c r="B18" s="45"/>
      <c r="C18" s="45"/>
      <c r="D18" s="46"/>
      <c r="E18" s="25">
        <v>732000</v>
      </c>
      <c r="F18" s="50" t="s">
        <v>11</v>
      </c>
      <c r="G18" s="48"/>
      <c r="H18" s="30"/>
      <c r="I18" s="26">
        <f t="shared" si="0"/>
        <v>732000</v>
      </c>
    </row>
    <row r="19" spans="1:11" ht="24" customHeight="1" x14ac:dyDescent="0.25">
      <c r="A19" s="44" t="s">
        <v>18</v>
      </c>
      <c r="B19" s="45"/>
      <c r="C19" s="45"/>
      <c r="D19" s="46"/>
      <c r="E19" s="23">
        <v>315000</v>
      </c>
      <c r="F19" s="59">
        <v>89300</v>
      </c>
      <c r="G19" s="48"/>
      <c r="H19" s="30"/>
      <c r="I19" s="27">
        <f t="shared" si="0"/>
        <v>404300</v>
      </c>
    </row>
    <row r="20" spans="1:11" ht="24" customHeight="1" x14ac:dyDescent="0.25">
      <c r="A20" s="49" t="s">
        <v>19</v>
      </c>
      <c r="B20" s="45"/>
      <c r="C20" s="45"/>
      <c r="D20" s="46"/>
      <c r="E20" s="25">
        <v>315000</v>
      </c>
      <c r="F20" s="50">
        <v>89300</v>
      </c>
      <c r="G20" s="48"/>
      <c r="H20" s="30"/>
      <c r="I20" s="26">
        <f t="shared" si="0"/>
        <v>404300</v>
      </c>
    </row>
    <row r="21" spans="1:11" ht="24" customHeight="1" x14ac:dyDescent="0.25">
      <c r="A21" s="44" t="s">
        <v>20</v>
      </c>
      <c r="B21" s="45"/>
      <c r="C21" s="45"/>
      <c r="D21" s="46"/>
      <c r="E21" s="23">
        <v>30000</v>
      </c>
      <c r="F21" s="50" t="s">
        <v>11</v>
      </c>
      <c r="G21" s="48"/>
      <c r="H21" s="30"/>
      <c r="I21" s="27">
        <f t="shared" si="0"/>
        <v>30000</v>
      </c>
    </row>
    <row r="22" spans="1:11" ht="24" customHeight="1" x14ac:dyDescent="0.25">
      <c r="A22" s="49" t="s">
        <v>21</v>
      </c>
      <c r="B22" s="45"/>
      <c r="C22" s="45"/>
      <c r="D22" s="46"/>
      <c r="E22" s="25">
        <v>30000</v>
      </c>
      <c r="F22" s="50" t="s">
        <v>11</v>
      </c>
      <c r="G22" s="48"/>
      <c r="H22" s="30"/>
      <c r="I22" s="26">
        <f t="shared" si="0"/>
        <v>30000</v>
      </c>
    </row>
    <row r="23" spans="1:11" ht="24" customHeight="1" x14ac:dyDescent="0.25">
      <c r="A23" s="44" t="s">
        <v>22</v>
      </c>
      <c r="B23" s="45"/>
      <c r="C23" s="45"/>
      <c r="D23" s="46"/>
      <c r="E23" s="23" t="s">
        <v>23</v>
      </c>
      <c r="F23" s="50" t="s">
        <v>11</v>
      </c>
      <c r="G23" s="48"/>
      <c r="H23" s="30"/>
      <c r="I23" s="27">
        <f t="shared" si="0"/>
        <v>40000</v>
      </c>
    </row>
    <row r="24" spans="1:11" ht="24" customHeight="1" x14ac:dyDescent="0.25">
      <c r="A24" s="49" t="s">
        <v>24</v>
      </c>
      <c r="B24" s="45"/>
      <c r="C24" s="45"/>
      <c r="D24" s="46"/>
      <c r="E24" s="25" t="s">
        <v>23</v>
      </c>
      <c r="F24" s="50" t="s">
        <v>11</v>
      </c>
      <c r="G24" s="48"/>
      <c r="H24" s="30"/>
      <c r="I24" s="26">
        <f t="shared" si="0"/>
        <v>40000</v>
      </c>
    </row>
    <row r="25" spans="1:11" ht="29.25" customHeight="1" x14ac:dyDescent="0.25">
      <c r="A25" s="60" t="s">
        <v>7</v>
      </c>
      <c r="B25" s="61"/>
      <c r="C25" s="61"/>
      <c r="D25" s="62"/>
      <c r="E25" s="23">
        <f>E11+E14+E19+E21+E23</f>
        <v>10201920</v>
      </c>
      <c r="F25" s="59">
        <f>F11+F14+F19</f>
        <v>2486580</v>
      </c>
      <c r="G25" s="48"/>
      <c r="H25" s="31"/>
      <c r="I25" s="27">
        <f t="shared" si="0"/>
        <v>12688500</v>
      </c>
    </row>
    <row r="26" spans="1:11" ht="0" hidden="1" customHeight="1" x14ac:dyDescent="0.25">
      <c r="E26" s="32">
        <f>SUM(E14:E18)</f>
        <v>6335800</v>
      </c>
    </row>
    <row r="27" spans="1:11" s="1" customFormat="1" ht="0" hidden="1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ht="78" customHeight="1" x14ac:dyDescent="0.25">
      <c r="A28" s="51" t="s">
        <v>25</v>
      </c>
      <c r="B28" s="52"/>
      <c r="C28" s="52"/>
      <c r="D28" s="52"/>
      <c r="E28" s="52"/>
      <c r="F28" s="52"/>
    </row>
    <row r="29" spans="1:11" x14ac:dyDescent="0.25">
      <c r="A29" s="3"/>
      <c r="B29" s="4"/>
      <c r="C29" s="53" t="s">
        <v>4</v>
      </c>
      <c r="D29" s="5"/>
      <c r="E29" s="37" t="s">
        <v>26</v>
      </c>
      <c r="F29" s="37" t="s">
        <v>27</v>
      </c>
      <c r="G29" s="55"/>
      <c r="H29" s="6"/>
      <c r="I29" s="37" t="s">
        <v>7</v>
      </c>
    </row>
    <row r="30" spans="1:11" x14ac:dyDescent="0.25">
      <c r="A30" s="40" t="s">
        <v>8</v>
      </c>
      <c r="B30" s="7"/>
      <c r="C30" s="54"/>
      <c r="D30" s="8"/>
      <c r="E30" s="38"/>
      <c r="F30" s="41"/>
      <c r="G30" s="56"/>
      <c r="I30" s="38"/>
    </row>
    <row r="31" spans="1:11" x14ac:dyDescent="0.25">
      <c r="A31" s="41"/>
      <c r="B31" s="7"/>
      <c r="C31" s="7"/>
      <c r="D31" s="8"/>
      <c r="E31" s="38"/>
      <c r="F31" s="41"/>
      <c r="G31" s="56"/>
      <c r="I31" s="38"/>
    </row>
    <row r="32" spans="1:11" x14ac:dyDescent="0.25">
      <c r="A32" s="9"/>
      <c r="B32" s="10"/>
      <c r="C32" s="10"/>
      <c r="D32" s="11"/>
      <c r="E32" s="39"/>
      <c r="F32" s="57"/>
      <c r="G32" s="58"/>
      <c r="I32" s="39"/>
    </row>
    <row r="33" spans="1:11" ht="24" customHeight="1" x14ac:dyDescent="0.25">
      <c r="A33" s="44" t="s">
        <v>9</v>
      </c>
      <c r="B33" s="45"/>
      <c r="C33" s="45"/>
      <c r="D33" s="46"/>
      <c r="E33" s="27">
        <v>318840</v>
      </c>
      <c r="F33" s="63" t="s">
        <v>11</v>
      </c>
      <c r="G33" s="64"/>
      <c r="I33" s="27">
        <f>E33+F33</f>
        <v>318840</v>
      </c>
    </row>
    <row r="34" spans="1:11" ht="24" customHeight="1" x14ac:dyDescent="0.25">
      <c r="A34" s="49" t="s">
        <v>12</v>
      </c>
      <c r="B34" s="45"/>
      <c r="C34" s="45"/>
      <c r="D34" s="46"/>
      <c r="E34" s="26">
        <v>318840</v>
      </c>
      <c r="F34" s="63" t="s">
        <v>11</v>
      </c>
      <c r="G34" s="64"/>
      <c r="I34" s="26">
        <f>E34+F34</f>
        <v>318840</v>
      </c>
    </row>
    <row r="35" spans="1:11" ht="24" customHeight="1" x14ac:dyDescent="0.25">
      <c r="A35" s="44" t="s">
        <v>13</v>
      </c>
      <c r="B35" s="45"/>
      <c r="C35" s="45"/>
      <c r="D35" s="46"/>
      <c r="E35" s="27">
        <v>270360</v>
      </c>
      <c r="F35" s="59">
        <v>192000</v>
      </c>
      <c r="G35" s="48"/>
      <c r="I35" s="27">
        <f t="shared" ref="I35:I41" si="1">E35+F35</f>
        <v>462360</v>
      </c>
    </row>
    <row r="36" spans="1:11" ht="24" customHeight="1" x14ac:dyDescent="0.25">
      <c r="A36" s="49" t="s">
        <v>14</v>
      </c>
      <c r="B36" s="45"/>
      <c r="C36" s="45"/>
      <c r="D36" s="46"/>
      <c r="E36" s="26">
        <v>42000</v>
      </c>
      <c r="F36" s="50">
        <v>30600</v>
      </c>
      <c r="G36" s="48"/>
      <c r="I36" s="26">
        <f t="shared" si="1"/>
        <v>72600</v>
      </c>
    </row>
    <row r="37" spans="1:11" ht="24" customHeight="1" x14ac:dyDescent="0.25">
      <c r="A37" s="49" t="s">
        <v>15</v>
      </c>
      <c r="B37" s="45"/>
      <c r="C37" s="45"/>
      <c r="D37" s="46"/>
      <c r="E37" s="26">
        <v>228360</v>
      </c>
      <c r="F37" s="50">
        <v>46400</v>
      </c>
      <c r="G37" s="48"/>
      <c r="I37" s="26">
        <f t="shared" si="1"/>
        <v>274760</v>
      </c>
    </row>
    <row r="38" spans="1:11" ht="24" customHeight="1" x14ac:dyDescent="0.25">
      <c r="A38" s="49" t="s">
        <v>16</v>
      </c>
      <c r="B38" s="45"/>
      <c r="C38" s="45"/>
      <c r="D38" s="46"/>
      <c r="E38" s="29" t="s">
        <v>11</v>
      </c>
      <c r="F38" s="50">
        <v>115000</v>
      </c>
      <c r="G38" s="48"/>
      <c r="I38" s="26">
        <f t="shared" si="1"/>
        <v>115000</v>
      </c>
    </row>
    <row r="39" spans="1:11" ht="24" customHeight="1" x14ac:dyDescent="0.25">
      <c r="A39" s="44" t="s">
        <v>18</v>
      </c>
      <c r="B39" s="45"/>
      <c r="C39" s="45"/>
      <c r="D39" s="46"/>
      <c r="E39" s="27" t="s">
        <v>29</v>
      </c>
      <c r="F39" s="59" t="s">
        <v>30</v>
      </c>
      <c r="G39" s="48"/>
      <c r="I39" s="27">
        <f t="shared" si="1"/>
        <v>115000</v>
      </c>
    </row>
    <row r="40" spans="1:11" ht="24" customHeight="1" x14ac:dyDescent="0.25">
      <c r="A40" s="49" t="s">
        <v>19</v>
      </c>
      <c r="B40" s="45"/>
      <c r="C40" s="45"/>
      <c r="D40" s="46"/>
      <c r="E40" s="26" t="s">
        <v>29</v>
      </c>
      <c r="F40" s="50" t="s">
        <v>30</v>
      </c>
      <c r="G40" s="48"/>
      <c r="I40" s="26">
        <f t="shared" si="1"/>
        <v>115000</v>
      </c>
    </row>
    <row r="41" spans="1:11" s="18" customFormat="1" ht="31.5" customHeight="1" x14ac:dyDescent="0.2">
      <c r="A41" s="60" t="s">
        <v>55</v>
      </c>
      <c r="B41" s="65"/>
      <c r="C41" s="65"/>
      <c r="D41" s="66"/>
      <c r="E41" s="27">
        <f>E33+E35+E39</f>
        <v>604200</v>
      </c>
      <c r="F41" s="59">
        <f>F35+F39</f>
        <v>292000</v>
      </c>
      <c r="G41" s="67"/>
      <c r="H41" s="16"/>
      <c r="I41" s="27">
        <f t="shared" si="1"/>
        <v>896200</v>
      </c>
      <c r="J41" s="17"/>
      <c r="K41" s="17"/>
    </row>
    <row r="42" spans="1:11" s="1" customFormat="1" x14ac:dyDescent="0.25">
      <c r="A42" s="13"/>
      <c r="B42" s="14"/>
      <c r="C42" s="14"/>
      <c r="D42" s="14"/>
      <c r="E42" s="15"/>
      <c r="F42" s="15"/>
      <c r="G42" s="14"/>
      <c r="H42" s="14"/>
      <c r="I42" s="15"/>
      <c r="J42" s="2"/>
      <c r="K42" s="2"/>
    </row>
    <row r="43" spans="1:11" s="1" customFormat="1" x14ac:dyDescent="0.25">
      <c r="A43" s="13"/>
      <c r="B43" s="14"/>
      <c r="C43" s="14"/>
      <c r="D43" s="14"/>
      <c r="E43" s="15"/>
      <c r="F43" s="15"/>
      <c r="G43" s="14"/>
      <c r="H43" s="14"/>
      <c r="I43" s="15"/>
      <c r="J43" s="2"/>
      <c r="K43" s="2"/>
    </row>
    <row r="44" spans="1:11" s="1" customFormat="1" x14ac:dyDescent="0.25">
      <c r="A44" s="13"/>
      <c r="B44" s="14"/>
      <c r="C44" s="14"/>
      <c r="D44" s="14"/>
      <c r="E44" s="15"/>
      <c r="F44" s="15"/>
      <c r="G44" s="14"/>
      <c r="H44" s="14"/>
      <c r="I44" s="15"/>
      <c r="J44" s="2"/>
      <c r="K44" s="2"/>
    </row>
    <row r="45" spans="1:11" ht="16.149999999999999" customHeight="1" x14ac:dyDescent="0.25">
      <c r="A45" s="51" t="s">
        <v>31</v>
      </c>
      <c r="B45" s="52"/>
      <c r="C45" s="52"/>
      <c r="D45" s="52"/>
      <c r="E45" s="52"/>
      <c r="F45" s="52"/>
    </row>
    <row r="46" spans="1:11" ht="3.95" customHeight="1" x14ac:dyDescent="0.25"/>
    <row r="47" spans="1:11" x14ac:dyDescent="0.25">
      <c r="A47" s="3"/>
      <c r="B47" s="4"/>
      <c r="C47" s="53" t="s">
        <v>4</v>
      </c>
      <c r="D47" s="5"/>
      <c r="E47" s="37" t="s">
        <v>32</v>
      </c>
      <c r="F47" s="37" t="s">
        <v>33</v>
      </c>
      <c r="G47" s="55"/>
      <c r="H47" s="6"/>
      <c r="I47" s="37" t="s">
        <v>7</v>
      </c>
    </row>
    <row r="48" spans="1:11" x14ac:dyDescent="0.25">
      <c r="A48" s="40" t="s">
        <v>8</v>
      </c>
      <c r="B48" s="7"/>
      <c r="C48" s="54"/>
      <c r="D48" s="8"/>
      <c r="E48" s="38"/>
      <c r="F48" s="41"/>
      <c r="G48" s="56"/>
      <c r="I48" s="38"/>
    </row>
    <row r="49" spans="1:11" x14ac:dyDescent="0.25">
      <c r="A49" s="41"/>
      <c r="B49" s="7"/>
      <c r="C49" s="7"/>
      <c r="D49" s="8"/>
      <c r="E49" s="38"/>
      <c r="F49" s="41"/>
      <c r="G49" s="56"/>
      <c r="I49" s="38"/>
    </row>
    <row r="50" spans="1:11" x14ac:dyDescent="0.25">
      <c r="A50" s="9"/>
      <c r="B50" s="10"/>
      <c r="C50" s="10"/>
      <c r="D50" s="11"/>
      <c r="E50" s="39"/>
      <c r="F50" s="57"/>
      <c r="G50" s="58"/>
      <c r="I50" s="39"/>
    </row>
    <row r="51" spans="1:11" ht="24" customHeight="1" x14ac:dyDescent="0.25">
      <c r="A51" s="44" t="s">
        <v>9</v>
      </c>
      <c r="B51" s="45"/>
      <c r="C51" s="45"/>
      <c r="D51" s="46"/>
      <c r="E51" s="27">
        <v>262560</v>
      </c>
      <c r="F51" s="59">
        <v>413220</v>
      </c>
      <c r="G51" s="48"/>
      <c r="H51" s="30"/>
      <c r="I51" s="27">
        <f>E51+F51</f>
        <v>675780</v>
      </c>
    </row>
    <row r="52" spans="1:11" ht="24" customHeight="1" x14ac:dyDescent="0.25">
      <c r="A52" s="49" t="s">
        <v>12</v>
      </c>
      <c r="B52" s="45"/>
      <c r="C52" s="45"/>
      <c r="D52" s="46"/>
      <c r="E52" s="26">
        <v>262560</v>
      </c>
      <c r="F52" s="50">
        <v>413220</v>
      </c>
      <c r="G52" s="48"/>
      <c r="H52" s="30"/>
      <c r="I52" s="26">
        <f>E52+F52</f>
        <v>675780</v>
      </c>
    </row>
    <row r="53" spans="1:11" ht="24" customHeight="1" x14ac:dyDescent="0.25">
      <c r="A53" s="44" t="s">
        <v>13</v>
      </c>
      <c r="B53" s="45"/>
      <c r="C53" s="45"/>
      <c r="D53" s="46"/>
      <c r="E53" s="27">
        <v>100000</v>
      </c>
      <c r="F53" s="59">
        <v>1763340</v>
      </c>
      <c r="G53" s="48"/>
      <c r="H53" s="30"/>
      <c r="I53" s="27">
        <f t="shared" ref="I53:I62" si="2">E53+F53</f>
        <v>1863340</v>
      </c>
    </row>
    <row r="54" spans="1:11" ht="24" customHeight="1" x14ac:dyDescent="0.25">
      <c r="A54" s="49" t="s">
        <v>14</v>
      </c>
      <c r="B54" s="45"/>
      <c r="C54" s="45"/>
      <c r="D54" s="46"/>
      <c r="E54" s="26" t="s">
        <v>11</v>
      </c>
      <c r="F54" s="50" t="s">
        <v>34</v>
      </c>
      <c r="G54" s="48"/>
      <c r="H54" s="30"/>
      <c r="I54" s="26">
        <f t="shared" si="2"/>
        <v>4800</v>
      </c>
    </row>
    <row r="55" spans="1:11" ht="24" customHeight="1" x14ac:dyDescent="0.25">
      <c r="A55" s="49" t="s">
        <v>15</v>
      </c>
      <c r="B55" s="45"/>
      <c r="C55" s="45"/>
      <c r="D55" s="46"/>
      <c r="E55" s="26">
        <v>100000</v>
      </c>
      <c r="F55" s="50">
        <v>988640</v>
      </c>
      <c r="G55" s="48"/>
      <c r="H55" s="30"/>
      <c r="I55" s="26">
        <f t="shared" si="2"/>
        <v>1088640</v>
      </c>
    </row>
    <row r="56" spans="1:11" ht="24" customHeight="1" x14ac:dyDescent="0.25">
      <c r="A56" s="49" t="s">
        <v>16</v>
      </c>
      <c r="B56" s="45"/>
      <c r="C56" s="45"/>
      <c r="D56" s="46"/>
      <c r="E56" s="26" t="s">
        <v>11</v>
      </c>
      <c r="F56" s="50">
        <v>769900</v>
      </c>
      <c r="G56" s="48"/>
      <c r="H56" s="30"/>
      <c r="I56" s="26">
        <f t="shared" si="2"/>
        <v>769900</v>
      </c>
    </row>
    <row r="57" spans="1:11" ht="24" customHeight="1" x14ac:dyDescent="0.25">
      <c r="A57" s="44" t="s">
        <v>18</v>
      </c>
      <c r="B57" s="45"/>
      <c r="C57" s="45"/>
      <c r="D57" s="46"/>
      <c r="E57" s="26" t="s">
        <v>11</v>
      </c>
      <c r="F57" s="59">
        <v>377240</v>
      </c>
      <c r="G57" s="48"/>
      <c r="H57" s="30"/>
      <c r="I57" s="27">
        <f t="shared" si="2"/>
        <v>377240</v>
      </c>
    </row>
    <row r="58" spans="1:11" s="1" customFormat="1" ht="24" customHeight="1" x14ac:dyDescent="0.25">
      <c r="A58" s="49" t="s">
        <v>19</v>
      </c>
      <c r="B58" s="45"/>
      <c r="C58" s="45"/>
      <c r="D58" s="46"/>
      <c r="E58" s="26" t="s">
        <v>11</v>
      </c>
      <c r="F58" s="50">
        <v>27240</v>
      </c>
      <c r="G58" s="48"/>
      <c r="H58" s="30"/>
      <c r="I58" s="26">
        <f t="shared" si="2"/>
        <v>27240</v>
      </c>
      <c r="J58" s="28"/>
      <c r="K58" s="28"/>
    </row>
    <row r="59" spans="1:11" ht="24" customHeight="1" x14ac:dyDescent="0.25">
      <c r="A59" s="49" t="s">
        <v>42</v>
      </c>
      <c r="B59" s="45"/>
      <c r="C59" s="45"/>
      <c r="D59" s="46"/>
      <c r="E59" s="26" t="s">
        <v>11</v>
      </c>
      <c r="F59" s="50">
        <v>350000</v>
      </c>
      <c r="G59" s="48"/>
      <c r="H59" s="30"/>
      <c r="I59" s="26">
        <f t="shared" si="2"/>
        <v>350000</v>
      </c>
    </row>
    <row r="60" spans="1:11" ht="24" customHeight="1" x14ac:dyDescent="0.25">
      <c r="A60" s="44" t="s">
        <v>22</v>
      </c>
      <c r="B60" s="45"/>
      <c r="C60" s="45"/>
      <c r="D60" s="46"/>
      <c r="E60" s="26" t="s">
        <v>11</v>
      </c>
      <c r="F60" s="59">
        <v>1180000</v>
      </c>
      <c r="G60" s="48"/>
      <c r="H60" s="30"/>
      <c r="I60" s="27">
        <f t="shared" si="2"/>
        <v>1180000</v>
      </c>
    </row>
    <row r="61" spans="1:11" ht="24" customHeight="1" x14ac:dyDescent="0.25">
      <c r="A61" s="49" t="s">
        <v>24</v>
      </c>
      <c r="B61" s="45"/>
      <c r="C61" s="45"/>
      <c r="D61" s="46"/>
      <c r="E61" s="26" t="s">
        <v>11</v>
      </c>
      <c r="F61" s="50">
        <v>1180000</v>
      </c>
      <c r="G61" s="48"/>
      <c r="H61" s="30"/>
      <c r="I61" s="26">
        <f t="shared" si="2"/>
        <v>1180000</v>
      </c>
    </row>
    <row r="62" spans="1:11" ht="35.25" customHeight="1" x14ac:dyDescent="0.25">
      <c r="A62" s="60" t="s">
        <v>7</v>
      </c>
      <c r="B62" s="61"/>
      <c r="C62" s="61"/>
      <c r="D62" s="62"/>
      <c r="E62" s="33">
        <f>E51+E53+E57+E60</f>
        <v>362560</v>
      </c>
      <c r="F62" s="68">
        <f>F51+F53+F57+F60</f>
        <v>3733800</v>
      </c>
      <c r="G62" s="46"/>
      <c r="H62" s="12"/>
      <c r="I62" s="27">
        <f t="shared" si="2"/>
        <v>4096360</v>
      </c>
    </row>
    <row r="63" spans="1:11" ht="0" hidden="1" customHeight="1" x14ac:dyDescent="0.25"/>
    <row r="64" spans="1:11" s="1" customFormat="1" ht="0" hidden="1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</row>
    <row r="65" spans="1:11" ht="62.25" customHeight="1" x14ac:dyDescent="0.25">
      <c r="A65" s="51" t="s">
        <v>35</v>
      </c>
      <c r="B65" s="52"/>
      <c r="C65" s="52"/>
      <c r="D65" s="52"/>
      <c r="E65" s="52"/>
      <c r="F65" s="52"/>
    </row>
    <row r="66" spans="1:11" x14ac:dyDescent="0.25">
      <c r="A66" s="3"/>
      <c r="B66" s="4"/>
      <c r="C66" s="53" t="s">
        <v>4</v>
      </c>
      <c r="D66" s="5"/>
      <c r="E66" s="37" t="s">
        <v>36</v>
      </c>
      <c r="F66" s="37" t="s">
        <v>37</v>
      </c>
      <c r="G66" s="55"/>
      <c r="H66" s="6"/>
      <c r="I66" s="37" t="s">
        <v>7</v>
      </c>
    </row>
    <row r="67" spans="1:11" x14ac:dyDescent="0.25">
      <c r="A67" s="40" t="s">
        <v>8</v>
      </c>
      <c r="B67" s="7"/>
      <c r="C67" s="54"/>
      <c r="D67" s="8"/>
      <c r="E67" s="38"/>
      <c r="F67" s="41"/>
      <c r="G67" s="56"/>
      <c r="I67" s="38"/>
    </row>
    <row r="68" spans="1:11" x14ac:dyDescent="0.25">
      <c r="A68" s="41"/>
      <c r="B68" s="7"/>
      <c r="C68" s="7"/>
      <c r="D68" s="8"/>
      <c r="E68" s="38"/>
      <c r="F68" s="41"/>
      <c r="G68" s="56"/>
      <c r="I68" s="38"/>
    </row>
    <row r="69" spans="1:11" x14ac:dyDescent="0.25">
      <c r="A69" s="9"/>
      <c r="B69" s="10"/>
      <c r="C69" s="10"/>
      <c r="D69" s="11"/>
      <c r="E69" s="39"/>
      <c r="F69" s="57"/>
      <c r="G69" s="58"/>
      <c r="I69" s="39"/>
    </row>
    <row r="70" spans="1:11" ht="24" customHeight="1" x14ac:dyDescent="0.25">
      <c r="A70" s="44" t="s">
        <v>9</v>
      </c>
      <c r="B70" s="45"/>
      <c r="C70" s="45"/>
      <c r="D70" s="46"/>
      <c r="E70" s="27">
        <v>519840</v>
      </c>
      <c r="F70" s="50" t="s">
        <v>11</v>
      </c>
      <c r="G70" s="48"/>
      <c r="H70" s="30"/>
      <c r="I70" s="27">
        <f>E70+F70</f>
        <v>519840</v>
      </c>
    </row>
    <row r="71" spans="1:11" ht="24" customHeight="1" x14ac:dyDescent="0.25">
      <c r="A71" s="49" t="s">
        <v>12</v>
      </c>
      <c r="B71" s="45"/>
      <c r="C71" s="45"/>
      <c r="D71" s="46"/>
      <c r="E71" s="26">
        <v>519840</v>
      </c>
      <c r="F71" s="50" t="s">
        <v>11</v>
      </c>
      <c r="G71" s="48"/>
      <c r="H71" s="30"/>
      <c r="I71" s="26">
        <f>E71+F71</f>
        <v>519840</v>
      </c>
    </row>
    <row r="72" spans="1:11" ht="24" customHeight="1" x14ac:dyDescent="0.25">
      <c r="A72" s="44" t="s">
        <v>13</v>
      </c>
      <c r="B72" s="45"/>
      <c r="C72" s="45"/>
      <c r="D72" s="46"/>
      <c r="E72" s="26" t="s">
        <v>11</v>
      </c>
      <c r="F72" s="59">
        <v>285810</v>
      </c>
      <c r="G72" s="48"/>
      <c r="H72" s="30"/>
      <c r="I72" s="27">
        <f t="shared" ref="I72:I74" si="3">E72+F72</f>
        <v>285810</v>
      </c>
    </row>
    <row r="73" spans="1:11" ht="24" customHeight="1" x14ac:dyDescent="0.25">
      <c r="A73" s="49" t="s">
        <v>15</v>
      </c>
      <c r="B73" s="45"/>
      <c r="C73" s="45"/>
      <c r="D73" s="46"/>
      <c r="E73" s="26" t="s">
        <v>11</v>
      </c>
      <c r="F73" s="50">
        <v>285810</v>
      </c>
      <c r="G73" s="48"/>
      <c r="H73" s="30"/>
      <c r="I73" s="26">
        <f t="shared" si="3"/>
        <v>285810</v>
      </c>
    </row>
    <row r="74" spans="1:11" ht="34.5" customHeight="1" x14ac:dyDescent="0.25">
      <c r="A74" s="60" t="s">
        <v>56</v>
      </c>
      <c r="B74" s="61"/>
      <c r="C74" s="61"/>
      <c r="D74" s="62"/>
      <c r="E74" s="27">
        <f>E70+E72</f>
        <v>519840</v>
      </c>
      <c r="F74" s="59">
        <f>F70+F72</f>
        <v>285810</v>
      </c>
      <c r="G74" s="48"/>
      <c r="H74" s="31"/>
      <c r="I74" s="27">
        <f t="shared" si="3"/>
        <v>805650</v>
      </c>
    </row>
    <row r="75" spans="1:11" s="1" customFormat="1" x14ac:dyDescent="0.25">
      <c r="A75" s="15"/>
      <c r="B75" s="19"/>
      <c r="C75" s="19"/>
      <c r="D75" s="19"/>
      <c r="E75" s="15"/>
      <c r="F75" s="15"/>
      <c r="G75" s="14"/>
      <c r="H75" s="14"/>
      <c r="I75" s="15"/>
      <c r="J75" s="2"/>
      <c r="K75" s="2"/>
    </row>
    <row r="76" spans="1:11" ht="0" hidden="1" customHeight="1" x14ac:dyDescent="0.25"/>
    <row r="77" spans="1:11" s="1" customFormat="1" ht="0" hidden="1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</row>
    <row r="78" spans="1:11" s="1" customFormat="1" ht="7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</row>
    <row r="79" spans="1:11" s="1" customFormat="1" ht="162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</row>
    <row r="80" spans="1:11" s="1" customFormat="1" ht="18" customHeight="1" x14ac:dyDescent="0.25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</row>
    <row r="81" spans="1:11" ht="23.25" customHeight="1" x14ac:dyDescent="0.25">
      <c r="A81" s="51" t="s">
        <v>38</v>
      </c>
      <c r="B81" s="52"/>
      <c r="C81" s="52"/>
      <c r="D81" s="52"/>
      <c r="E81" s="52"/>
      <c r="F81" s="52"/>
    </row>
    <row r="82" spans="1:11" ht="5.25" customHeight="1" x14ac:dyDescent="0.25"/>
    <row r="83" spans="1:11" x14ac:dyDescent="0.2">
      <c r="A83" s="3"/>
      <c r="B83" s="4"/>
      <c r="C83" s="53" t="s">
        <v>4</v>
      </c>
      <c r="D83" s="5"/>
      <c r="E83" s="37" t="s">
        <v>39</v>
      </c>
      <c r="F83" s="37" t="s">
        <v>40</v>
      </c>
      <c r="G83" s="55"/>
      <c r="H83" s="6"/>
      <c r="I83" s="37" t="s">
        <v>41</v>
      </c>
      <c r="J83" s="6"/>
      <c r="K83" s="37" t="s">
        <v>7</v>
      </c>
    </row>
    <row r="84" spans="1:11" x14ac:dyDescent="0.25">
      <c r="A84" s="40" t="s">
        <v>8</v>
      </c>
      <c r="B84" s="7"/>
      <c r="C84" s="54"/>
      <c r="D84" s="8"/>
      <c r="E84" s="38"/>
      <c r="F84" s="41"/>
      <c r="G84" s="56"/>
      <c r="I84" s="38"/>
      <c r="K84" s="38"/>
    </row>
    <row r="85" spans="1:11" x14ac:dyDescent="0.25">
      <c r="A85" s="41"/>
      <c r="B85" s="7"/>
      <c r="C85" s="7"/>
      <c r="D85" s="8"/>
      <c r="E85" s="38"/>
      <c r="F85" s="41"/>
      <c r="G85" s="56"/>
      <c r="I85" s="38"/>
      <c r="K85" s="38"/>
    </row>
    <row r="86" spans="1:11" x14ac:dyDescent="0.25">
      <c r="A86" s="9"/>
      <c r="B86" s="10"/>
      <c r="C86" s="10"/>
      <c r="D86" s="11"/>
      <c r="E86" s="39"/>
      <c r="F86" s="57"/>
      <c r="G86" s="58"/>
      <c r="I86" s="39"/>
      <c r="K86" s="39"/>
    </row>
    <row r="87" spans="1:11" ht="24" customHeight="1" x14ac:dyDescent="0.25">
      <c r="A87" s="44" t="s">
        <v>9</v>
      </c>
      <c r="B87" s="45"/>
      <c r="C87" s="45"/>
      <c r="D87" s="46"/>
      <c r="E87" s="36">
        <v>1370700</v>
      </c>
      <c r="F87" s="50" t="s">
        <v>11</v>
      </c>
      <c r="G87" s="48"/>
      <c r="H87" s="30"/>
      <c r="I87" s="36">
        <v>851040</v>
      </c>
      <c r="J87" s="30"/>
      <c r="K87" s="36">
        <f>E87+F87+I87</f>
        <v>2221740</v>
      </c>
    </row>
    <row r="88" spans="1:11" ht="24" customHeight="1" x14ac:dyDescent="0.25">
      <c r="A88" s="49" t="s">
        <v>12</v>
      </c>
      <c r="B88" s="45"/>
      <c r="C88" s="45"/>
      <c r="D88" s="46"/>
      <c r="E88" s="34">
        <v>1370700</v>
      </c>
      <c r="F88" s="50" t="s">
        <v>11</v>
      </c>
      <c r="G88" s="48"/>
      <c r="H88" s="30"/>
      <c r="I88" s="34">
        <v>851040</v>
      </c>
      <c r="J88" s="30"/>
      <c r="K88" s="34">
        <f>E88+F88+I88</f>
        <v>2221740</v>
      </c>
    </row>
    <row r="89" spans="1:11" ht="24" customHeight="1" x14ac:dyDescent="0.25">
      <c r="A89" s="44" t="s">
        <v>13</v>
      </c>
      <c r="B89" s="45"/>
      <c r="C89" s="45"/>
      <c r="D89" s="46"/>
      <c r="E89" s="36">
        <f>E92+E91+E90</f>
        <v>309100</v>
      </c>
      <c r="F89" s="59">
        <f>F92+F91</f>
        <v>500000</v>
      </c>
      <c r="G89" s="48"/>
      <c r="H89" s="30"/>
      <c r="I89" s="36">
        <f>I92+I91+I90</f>
        <v>1035000</v>
      </c>
      <c r="J89" s="30"/>
      <c r="K89" s="36">
        <f>E89+F89+I89</f>
        <v>1844100</v>
      </c>
    </row>
    <row r="90" spans="1:11" ht="24" customHeight="1" x14ac:dyDescent="0.25">
      <c r="A90" s="49" t="s">
        <v>14</v>
      </c>
      <c r="B90" s="45"/>
      <c r="C90" s="45"/>
      <c r="D90" s="46"/>
      <c r="E90" s="34">
        <v>57100</v>
      </c>
      <c r="F90" s="50" t="s">
        <v>11</v>
      </c>
      <c r="G90" s="48"/>
      <c r="H90" s="30"/>
      <c r="I90" s="34" t="s">
        <v>11</v>
      </c>
      <c r="J90" s="30"/>
      <c r="K90" s="34">
        <f>E90+F90+I90</f>
        <v>57100</v>
      </c>
    </row>
    <row r="91" spans="1:11" ht="24" customHeight="1" x14ac:dyDescent="0.25">
      <c r="A91" s="49" t="s">
        <v>15</v>
      </c>
      <c r="B91" s="45"/>
      <c r="C91" s="45"/>
      <c r="D91" s="46"/>
      <c r="E91" s="34">
        <v>207000</v>
      </c>
      <c r="F91" s="50" t="s">
        <v>28</v>
      </c>
      <c r="G91" s="48"/>
      <c r="H91" s="30"/>
      <c r="I91" s="34">
        <v>885000</v>
      </c>
      <c r="J91" s="30"/>
      <c r="K91" s="34">
        <f t="shared" ref="K91:K96" si="4">E91+F91+I91</f>
        <v>1102000</v>
      </c>
    </row>
    <row r="92" spans="1:11" ht="24" customHeight="1" x14ac:dyDescent="0.25">
      <c r="A92" s="49" t="s">
        <v>16</v>
      </c>
      <c r="B92" s="45"/>
      <c r="C92" s="45"/>
      <c r="D92" s="46"/>
      <c r="E92" s="34">
        <v>45000</v>
      </c>
      <c r="F92" s="50">
        <v>490000</v>
      </c>
      <c r="G92" s="48"/>
      <c r="H92" s="30"/>
      <c r="I92" s="34">
        <v>150000</v>
      </c>
      <c r="J92" s="30"/>
      <c r="K92" s="34">
        <f t="shared" si="4"/>
        <v>685000</v>
      </c>
    </row>
    <row r="93" spans="1:11" ht="24" customHeight="1" x14ac:dyDescent="0.25">
      <c r="A93" s="44" t="s">
        <v>18</v>
      </c>
      <c r="B93" s="45"/>
      <c r="C93" s="45"/>
      <c r="D93" s="46"/>
      <c r="E93" s="36">
        <v>5000</v>
      </c>
      <c r="F93" s="59">
        <f>F95+F94</f>
        <v>2182500</v>
      </c>
      <c r="G93" s="48"/>
      <c r="H93" s="30"/>
      <c r="I93" s="36" t="s">
        <v>30</v>
      </c>
      <c r="J93" s="30"/>
      <c r="K93" s="36">
        <f t="shared" si="4"/>
        <v>2287500</v>
      </c>
    </row>
    <row r="94" spans="1:11" ht="24" customHeight="1" x14ac:dyDescent="0.25">
      <c r="A94" s="49" t="s">
        <v>19</v>
      </c>
      <c r="B94" s="45"/>
      <c r="C94" s="45"/>
      <c r="D94" s="46"/>
      <c r="E94" s="34">
        <v>5000</v>
      </c>
      <c r="F94" s="50" t="s">
        <v>11</v>
      </c>
      <c r="G94" s="48"/>
      <c r="H94" s="30"/>
      <c r="I94" s="34" t="s">
        <v>30</v>
      </c>
      <c r="J94" s="30"/>
      <c r="K94" s="34">
        <f t="shared" si="4"/>
        <v>105000</v>
      </c>
    </row>
    <row r="95" spans="1:11" ht="24" customHeight="1" x14ac:dyDescent="0.25">
      <c r="A95" s="49" t="s">
        <v>42</v>
      </c>
      <c r="B95" s="45"/>
      <c r="C95" s="45"/>
      <c r="D95" s="46"/>
      <c r="E95" s="34" t="s">
        <v>11</v>
      </c>
      <c r="F95" s="50">
        <v>2182500</v>
      </c>
      <c r="G95" s="48"/>
      <c r="H95" s="30"/>
      <c r="I95" s="34" t="s">
        <v>11</v>
      </c>
      <c r="J95" s="30"/>
      <c r="K95" s="34">
        <f t="shared" si="4"/>
        <v>2182500</v>
      </c>
    </row>
    <row r="96" spans="1:11" ht="34.5" customHeight="1" x14ac:dyDescent="0.2">
      <c r="A96" s="60" t="s">
        <v>56</v>
      </c>
      <c r="B96" s="61"/>
      <c r="C96" s="61"/>
      <c r="D96" s="62"/>
      <c r="E96" s="36">
        <f>E87+E89+E93</f>
        <v>1684800</v>
      </c>
      <c r="F96" s="59">
        <f>F87+F89+F93</f>
        <v>2682500</v>
      </c>
      <c r="G96" s="48"/>
      <c r="H96" s="31"/>
      <c r="I96" s="36">
        <f>I87+I89+I93</f>
        <v>1986040</v>
      </c>
      <c r="J96" s="31"/>
      <c r="K96" s="34">
        <f t="shared" si="4"/>
        <v>6353340</v>
      </c>
    </row>
    <row r="97" spans="1:11" ht="0" hidden="1" customHeight="1" x14ac:dyDescent="0.25">
      <c r="E97" s="30"/>
      <c r="F97" s="30"/>
      <c r="G97" s="30"/>
      <c r="H97" s="30"/>
      <c r="I97" s="30"/>
      <c r="J97" s="30"/>
      <c r="K97" s="30"/>
    </row>
    <row r="98" spans="1:11" ht="0" hidden="1" customHeight="1" x14ac:dyDescent="0.25">
      <c r="E98" s="30"/>
      <c r="F98" s="30"/>
      <c r="G98" s="30"/>
      <c r="H98" s="30"/>
      <c r="I98" s="30"/>
      <c r="J98" s="30"/>
      <c r="K98" s="30"/>
    </row>
    <row r="99" spans="1:11" s="1" customFormat="1" ht="21" customHeight="1" x14ac:dyDescent="0.25">
      <c r="A99" s="2"/>
      <c r="B99" s="2"/>
      <c r="C99" s="2"/>
      <c r="D99" s="2"/>
      <c r="E99" s="30"/>
      <c r="F99" s="30"/>
      <c r="G99" s="30"/>
      <c r="H99" s="30"/>
      <c r="I99" s="30"/>
      <c r="J99" s="30"/>
      <c r="K99" s="30"/>
    </row>
    <row r="100" spans="1:11" ht="32.25" customHeight="1" x14ac:dyDescent="0.25">
      <c r="A100" s="51" t="s">
        <v>43</v>
      </c>
      <c r="B100" s="52"/>
      <c r="C100" s="52"/>
      <c r="D100" s="52"/>
      <c r="E100" s="52"/>
      <c r="F100" s="52"/>
    </row>
    <row r="101" spans="1:11" ht="7.5" customHeight="1" x14ac:dyDescent="0.25"/>
    <row r="102" spans="1:11" x14ac:dyDescent="0.25">
      <c r="A102" s="3"/>
      <c r="B102" s="4"/>
      <c r="C102" s="53" t="s">
        <v>4</v>
      </c>
      <c r="D102" s="5"/>
      <c r="E102" s="37" t="s">
        <v>44</v>
      </c>
      <c r="F102" s="37" t="s">
        <v>7</v>
      </c>
      <c r="G102" s="55"/>
    </row>
    <row r="103" spans="1:11" x14ac:dyDescent="0.25">
      <c r="A103" s="40" t="s">
        <v>8</v>
      </c>
      <c r="B103" s="7"/>
      <c r="C103" s="54"/>
      <c r="D103" s="8"/>
      <c r="E103" s="38"/>
      <c r="F103" s="41"/>
      <c r="G103" s="56"/>
    </row>
    <row r="104" spans="1:11" x14ac:dyDescent="0.25">
      <c r="A104" s="41"/>
      <c r="B104" s="7"/>
      <c r="C104" s="7"/>
      <c r="D104" s="8"/>
      <c r="E104" s="38"/>
      <c r="F104" s="41"/>
      <c r="G104" s="56"/>
    </row>
    <row r="105" spans="1:11" x14ac:dyDescent="0.25">
      <c r="A105" s="9"/>
      <c r="B105" s="10"/>
      <c r="C105" s="10"/>
      <c r="D105" s="11"/>
      <c r="E105" s="39"/>
      <c r="F105" s="57"/>
      <c r="G105" s="58"/>
    </row>
    <row r="106" spans="1:11" ht="24" customHeight="1" x14ac:dyDescent="0.25">
      <c r="A106" s="44" t="s">
        <v>13</v>
      </c>
      <c r="B106" s="45"/>
      <c r="C106" s="45"/>
      <c r="D106" s="46"/>
      <c r="E106" s="36">
        <v>598000</v>
      </c>
      <c r="F106" s="59">
        <v>598000</v>
      </c>
      <c r="G106" s="48"/>
    </row>
    <row r="107" spans="1:11" ht="24" customHeight="1" x14ac:dyDescent="0.25">
      <c r="A107" s="49" t="s">
        <v>15</v>
      </c>
      <c r="B107" s="45"/>
      <c r="C107" s="45"/>
      <c r="D107" s="46"/>
      <c r="E107" s="34">
        <v>598000</v>
      </c>
      <c r="F107" s="50">
        <v>598000</v>
      </c>
      <c r="G107" s="48"/>
    </row>
    <row r="108" spans="1:11" ht="36" customHeight="1" x14ac:dyDescent="0.25">
      <c r="A108" s="60" t="s">
        <v>56</v>
      </c>
      <c r="B108" s="65"/>
      <c r="C108" s="65"/>
      <c r="D108" s="66"/>
      <c r="E108" s="36">
        <v>598000</v>
      </c>
      <c r="F108" s="59">
        <v>598000</v>
      </c>
      <c r="G108" s="48"/>
    </row>
    <row r="109" spans="1:11" s="1" customFormat="1" ht="33" customHeight="1" x14ac:dyDescent="0.25">
      <c r="A109" s="13"/>
      <c r="B109" s="14"/>
      <c r="C109" s="14"/>
      <c r="D109" s="14"/>
      <c r="E109" s="15"/>
      <c r="F109" s="15"/>
      <c r="G109" s="14"/>
      <c r="H109" s="2"/>
      <c r="I109" s="2"/>
      <c r="J109" s="2"/>
      <c r="K109" s="2"/>
    </row>
    <row r="110" spans="1:11" ht="16.149999999999999" customHeight="1" x14ac:dyDescent="0.25">
      <c r="A110" s="51" t="s">
        <v>45</v>
      </c>
      <c r="B110" s="52"/>
      <c r="C110" s="52"/>
      <c r="D110" s="52"/>
      <c r="E110" s="52"/>
      <c r="F110" s="52"/>
    </row>
    <row r="111" spans="1:11" ht="3.95" customHeight="1" x14ac:dyDescent="0.25"/>
    <row r="112" spans="1:11" x14ac:dyDescent="0.2">
      <c r="A112" s="3"/>
      <c r="B112" s="4"/>
      <c r="C112" s="53" t="s">
        <v>4</v>
      </c>
      <c r="D112" s="5"/>
      <c r="E112" s="37" t="s">
        <v>46</v>
      </c>
      <c r="F112" s="37" t="s">
        <v>47</v>
      </c>
      <c r="G112" s="55"/>
      <c r="H112" s="6"/>
      <c r="I112" s="37" t="s">
        <v>48</v>
      </c>
      <c r="J112" s="6"/>
      <c r="K112" s="37" t="s">
        <v>7</v>
      </c>
    </row>
    <row r="113" spans="1:11" x14ac:dyDescent="0.25">
      <c r="A113" s="40" t="s">
        <v>8</v>
      </c>
      <c r="B113" s="7"/>
      <c r="C113" s="54"/>
      <c r="D113" s="8"/>
      <c r="E113" s="38"/>
      <c r="F113" s="41"/>
      <c r="G113" s="56"/>
      <c r="I113" s="38"/>
      <c r="K113" s="38"/>
    </row>
    <row r="114" spans="1:11" x14ac:dyDescent="0.25">
      <c r="A114" s="41"/>
      <c r="B114" s="7"/>
      <c r="C114" s="7"/>
      <c r="D114" s="8"/>
      <c r="E114" s="38"/>
      <c r="F114" s="41"/>
      <c r="G114" s="56"/>
      <c r="I114" s="38"/>
      <c r="K114" s="38"/>
    </row>
    <row r="115" spans="1:11" x14ac:dyDescent="0.25">
      <c r="A115" s="9"/>
      <c r="B115" s="10"/>
      <c r="C115" s="10"/>
      <c r="D115" s="11"/>
      <c r="E115" s="39"/>
      <c r="F115" s="57"/>
      <c r="G115" s="58"/>
      <c r="I115" s="39"/>
      <c r="K115" s="39"/>
    </row>
    <row r="116" spans="1:11" ht="24" customHeight="1" x14ac:dyDescent="0.25">
      <c r="A116" s="44" t="s">
        <v>13</v>
      </c>
      <c r="B116" s="45"/>
      <c r="C116" s="45"/>
      <c r="D116" s="46"/>
      <c r="E116" s="36">
        <v>225000</v>
      </c>
      <c r="F116" s="59">
        <v>485000</v>
      </c>
      <c r="G116" s="48"/>
      <c r="H116" s="30"/>
      <c r="I116" s="36" t="s">
        <v>49</v>
      </c>
      <c r="J116" s="30"/>
      <c r="K116" s="36">
        <f>E116+F116+I116</f>
        <v>860000</v>
      </c>
    </row>
    <row r="117" spans="1:11" ht="24" customHeight="1" x14ac:dyDescent="0.25">
      <c r="A117" s="49" t="s">
        <v>15</v>
      </c>
      <c r="B117" s="45"/>
      <c r="C117" s="45"/>
      <c r="D117" s="46"/>
      <c r="E117" s="34">
        <v>225000</v>
      </c>
      <c r="F117" s="50">
        <v>485000</v>
      </c>
      <c r="G117" s="48"/>
      <c r="H117" s="30"/>
      <c r="I117" s="34" t="s">
        <v>49</v>
      </c>
      <c r="J117" s="30"/>
      <c r="K117" s="34">
        <f t="shared" ref="K117:K120" si="5">E117+F117+I117</f>
        <v>860000</v>
      </c>
    </row>
    <row r="118" spans="1:11" ht="24" customHeight="1" x14ac:dyDescent="0.25">
      <c r="A118" s="44" t="s">
        <v>22</v>
      </c>
      <c r="B118" s="45"/>
      <c r="C118" s="45"/>
      <c r="D118" s="46"/>
      <c r="E118" s="34" t="s">
        <v>11</v>
      </c>
      <c r="F118" s="59">
        <v>155000</v>
      </c>
      <c r="G118" s="48"/>
      <c r="H118" s="30"/>
      <c r="I118" s="34" t="s">
        <v>11</v>
      </c>
      <c r="J118" s="30"/>
      <c r="K118" s="36">
        <f t="shared" si="5"/>
        <v>155000</v>
      </c>
    </row>
    <row r="119" spans="1:11" ht="24" customHeight="1" x14ac:dyDescent="0.25">
      <c r="A119" s="49" t="s">
        <v>24</v>
      </c>
      <c r="B119" s="45"/>
      <c r="C119" s="45"/>
      <c r="D119" s="46"/>
      <c r="E119" s="34" t="s">
        <v>11</v>
      </c>
      <c r="F119" s="50">
        <v>155000</v>
      </c>
      <c r="G119" s="48"/>
      <c r="H119" s="30"/>
      <c r="I119" s="34" t="s">
        <v>11</v>
      </c>
      <c r="J119" s="30"/>
      <c r="K119" s="34">
        <f t="shared" si="5"/>
        <v>155000</v>
      </c>
    </row>
    <row r="120" spans="1:11" ht="33" customHeight="1" x14ac:dyDescent="0.2">
      <c r="A120" s="60" t="s">
        <v>56</v>
      </c>
      <c r="B120" s="61"/>
      <c r="C120" s="61"/>
      <c r="D120" s="62"/>
      <c r="E120" s="36">
        <v>225000</v>
      </c>
      <c r="F120" s="59">
        <v>640000</v>
      </c>
      <c r="G120" s="48"/>
      <c r="H120" s="31"/>
      <c r="I120" s="36" t="s">
        <v>49</v>
      </c>
      <c r="J120" s="31"/>
      <c r="K120" s="36">
        <f t="shared" si="5"/>
        <v>1015000</v>
      </c>
    </row>
    <row r="121" spans="1:11" ht="0" hidden="1" customHeight="1" x14ac:dyDescent="0.25"/>
    <row r="122" spans="1:11" s="1" customFormat="1" ht="0" hidden="1" customHeight="1" x14ac:dyDescent="0.25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</row>
    <row r="123" spans="1:11" s="1" customFormat="1" ht="123" customHeight="1" x14ac:dyDescent="0.25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</row>
    <row r="124" spans="1:11" ht="21.75" customHeight="1" x14ac:dyDescent="0.25">
      <c r="A124" s="51" t="s">
        <v>50</v>
      </c>
      <c r="B124" s="52"/>
      <c r="C124" s="52"/>
      <c r="D124" s="52"/>
      <c r="E124" s="52"/>
      <c r="F124" s="52"/>
    </row>
    <row r="125" spans="1:11" ht="3.75" hidden="1" customHeight="1" x14ac:dyDescent="0.25"/>
    <row r="126" spans="1:11" x14ac:dyDescent="0.25">
      <c r="A126" s="3"/>
      <c r="B126" s="4"/>
      <c r="C126" s="53" t="s">
        <v>4</v>
      </c>
      <c r="D126" s="5"/>
      <c r="E126" s="37" t="s">
        <v>51</v>
      </c>
      <c r="F126" s="37" t="s">
        <v>57</v>
      </c>
      <c r="G126" s="55"/>
      <c r="I126" s="37" t="s">
        <v>7</v>
      </c>
    </row>
    <row r="127" spans="1:11" x14ac:dyDescent="0.25">
      <c r="A127" s="40" t="s">
        <v>8</v>
      </c>
      <c r="B127" s="7"/>
      <c r="C127" s="54"/>
      <c r="D127" s="8"/>
      <c r="E127" s="38"/>
      <c r="F127" s="41"/>
      <c r="G127" s="56"/>
      <c r="I127" s="38"/>
    </row>
    <row r="128" spans="1:11" x14ac:dyDescent="0.25">
      <c r="A128" s="41"/>
      <c r="B128" s="7"/>
      <c r="C128" s="7"/>
      <c r="D128" s="8"/>
      <c r="E128" s="38"/>
      <c r="F128" s="41"/>
      <c r="G128" s="56"/>
      <c r="I128" s="38"/>
    </row>
    <row r="129" spans="1:11" x14ac:dyDescent="0.25">
      <c r="A129" s="9"/>
      <c r="B129" s="10"/>
      <c r="C129" s="10"/>
      <c r="D129" s="11"/>
      <c r="E129" s="39"/>
      <c r="F129" s="57"/>
      <c r="G129" s="58"/>
      <c r="I129" s="39"/>
    </row>
    <row r="130" spans="1:11" ht="24" customHeight="1" x14ac:dyDescent="0.25">
      <c r="A130" s="44" t="s">
        <v>13</v>
      </c>
      <c r="B130" s="45"/>
      <c r="C130" s="45"/>
      <c r="D130" s="46"/>
      <c r="E130" s="36">
        <v>57500</v>
      </c>
      <c r="F130" s="59">
        <v>25000</v>
      </c>
      <c r="G130" s="48"/>
      <c r="H130" s="30"/>
      <c r="I130" s="36">
        <f>E130+F130</f>
        <v>82500</v>
      </c>
    </row>
    <row r="131" spans="1:11" ht="24" customHeight="1" x14ac:dyDescent="0.25">
      <c r="A131" s="49" t="s">
        <v>15</v>
      </c>
      <c r="B131" s="45"/>
      <c r="C131" s="45"/>
      <c r="D131" s="46"/>
      <c r="E131" s="34">
        <v>57500</v>
      </c>
      <c r="F131" s="50">
        <v>25000</v>
      </c>
      <c r="G131" s="48"/>
      <c r="H131" s="30"/>
      <c r="I131" s="34">
        <f>E131+F131</f>
        <v>82500</v>
      </c>
    </row>
    <row r="132" spans="1:11" ht="24" customHeight="1" x14ac:dyDescent="0.25">
      <c r="A132" s="44" t="s">
        <v>18</v>
      </c>
      <c r="B132" s="45"/>
      <c r="C132" s="45"/>
      <c r="D132" s="46"/>
      <c r="E132" s="36">
        <v>200000</v>
      </c>
      <c r="F132" s="50" t="s">
        <v>11</v>
      </c>
      <c r="G132" s="48"/>
      <c r="H132" s="30"/>
      <c r="I132" s="36">
        <f t="shared" ref="I132:I134" si="6">E132+F132</f>
        <v>200000</v>
      </c>
    </row>
    <row r="133" spans="1:11" ht="24" customHeight="1" x14ac:dyDescent="0.25">
      <c r="A133" s="49" t="s">
        <v>42</v>
      </c>
      <c r="B133" s="45"/>
      <c r="C133" s="45"/>
      <c r="D133" s="46"/>
      <c r="E133" s="34">
        <v>200000</v>
      </c>
      <c r="F133" s="50" t="s">
        <v>11</v>
      </c>
      <c r="G133" s="48"/>
      <c r="H133" s="30"/>
      <c r="I133" s="34">
        <f t="shared" si="6"/>
        <v>200000</v>
      </c>
    </row>
    <row r="134" spans="1:11" ht="33.75" customHeight="1" x14ac:dyDescent="0.25">
      <c r="A134" s="60" t="s">
        <v>7</v>
      </c>
      <c r="B134" s="61"/>
      <c r="C134" s="61"/>
      <c r="D134" s="62"/>
      <c r="E134" s="23">
        <v>257500</v>
      </c>
      <c r="F134" s="59">
        <v>25000</v>
      </c>
      <c r="G134" s="48"/>
      <c r="I134" s="36">
        <f t="shared" si="6"/>
        <v>282500</v>
      </c>
    </row>
    <row r="135" spans="1:11" ht="13.5" customHeight="1" x14ac:dyDescent="0.25"/>
    <row r="136" spans="1:11" s="1" customFormat="1" ht="19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</row>
    <row r="137" spans="1:11" ht="16.149999999999999" customHeight="1" x14ac:dyDescent="0.25">
      <c r="A137" s="51" t="s">
        <v>52</v>
      </c>
      <c r="B137" s="52"/>
      <c r="C137" s="52"/>
      <c r="D137" s="52"/>
      <c r="E137" s="52"/>
      <c r="F137" s="52"/>
    </row>
    <row r="138" spans="1:11" ht="3.95" customHeight="1" x14ac:dyDescent="0.25"/>
    <row r="139" spans="1:11" x14ac:dyDescent="0.25">
      <c r="A139" s="3"/>
      <c r="B139" s="4"/>
      <c r="C139" s="53" t="s">
        <v>4</v>
      </c>
      <c r="D139" s="5"/>
      <c r="E139" s="37" t="s">
        <v>53</v>
      </c>
      <c r="F139" s="37" t="s">
        <v>7</v>
      </c>
      <c r="G139" s="55"/>
    </row>
    <row r="140" spans="1:11" x14ac:dyDescent="0.25">
      <c r="A140" s="40" t="s">
        <v>8</v>
      </c>
      <c r="B140" s="7"/>
      <c r="C140" s="54"/>
      <c r="D140" s="8"/>
      <c r="E140" s="38"/>
      <c r="F140" s="41"/>
      <c r="G140" s="56"/>
    </row>
    <row r="141" spans="1:11" x14ac:dyDescent="0.25">
      <c r="A141" s="41"/>
      <c r="B141" s="7"/>
      <c r="C141" s="7"/>
      <c r="D141" s="8"/>
      <c r="E141" s="38"/>
      <c r="F141" s="41"/>
      <c r="G141" s="56"/>
    </row>
    <row r="142" spans="1:11" x14ac:dyDescent="0.25">
      <c r="A142" s="9"/>
      <c r="B142" s="10"/>
      <c r="C142" s="10"/>
      <c r="D142" s="11"/>
      <c r="E142" s="39"/>
      <c r="F142" s="57"/>
      <c r="G142" s="58"/>
    </row>
    <row r="143" spans="1:11" ht="24" customHeight="1" x14ac:dyDescent="0.25">
      <c r="A143" s="44" t="s">
        <v>53</v>
      </c>
      <c r="B143" s="45"/>
      <c r="C143" s="45"/>
      <c r="D143" s="46"/>
      <c r="E143" s="23">
        <v>8356100</v>
      </c>
      <c r="F143" s="59">
        <v>8356100</v>
      </c>
      <c r="G143" s="48"/>
    </row>
    <row r="144" spans="1:11" ht="24" customHeight="1" x14ac:dyDescent="0.25">
      <c r="A144" s="49" t="s">
        <v>54</v>
      </c>
      <c r="B144" s="45"/>
      <c r="C144" s="45"/>
      <c r="D144" s="46"/>
      <c r="E144" s="24">
        <v>8356100</v>
      </c>
      <c r="F144" s="50">
        <v>8356100</v>
      </c>
      <c r="G144" s="48"/>
    </row>
    <row r="145" spans="1:7" ht="33" customHeight="1" x14ac:dyDescent="0.25">
      <c r="A145" s="60" t="s">
        <v>7</v>
      </c>
      <c r="B145" s="61"/>
      <c r="C145" s="61"/>
      <c r="D145" s="62"/>
      <c r="E145" s="23">
        <v>8356100</v>
      </c>
      <c r="F145" s="59">
        <v>8356100</v>
      </c>
      <c r="G145" s="48"/>
    </row>
    <row r="146" spans="1:7" ht="9" customHeight="1" x14ac:dyDescent="0.25"/>
  </sheetData>
  <mergeCells count="191">
    <mergeCell ref="A144:D144"/>
    <mergeCell ref="F144:G144"/>
    <mergeCell ref="A145:D145"/>
    <mergeCell ref="F145:G145"/>
    <mergeCell ref="C139:C140"/>
    <mergeCell ref="E139:E142"/>
    <mergeCell ref="F139:G142"/>
    <mergeCell ref="A140:A141"/>
    <mergeCell ref="A143:D143"/>
    <mergeCell ref="F143:G143"/>
    <mergeCell ref="A133:D133"/>
    <mergeCell ref="F133:G133"/>
    <mergeCell ref="A134:D134"/>
    <mergeCell ref="F134:G134"/>
    <mergeCell ref="A137:F137"/>
    <mergeCell ref="A131:D131"/>
    <mergeCell ref="F131:G131"/>
    <mergeCell ref="F132:G132"/>
    <mergeCell ref="A132:D132"/>
    <mergeCell ref="C126:C127"/>
    <mergeCell ref="E126:E129"/>
    <mergeCell ref="F126:G129"/>
    <mergeCell ref="A127:A128"/>
    <mergeCell ref="A130:D130"/>
    <mergeCell ref="F130:G130"/>
    <mergeCell ref="A119:D119"/>
    <mergeCell ref="F119:G119"/>
    <mergeCell ref="A120:D120"/>
    <mergeCell ref="F120:G120"/>
    <mergeCell ref="A124:F124"/>
    <mergeCell ref="A118:D118"/>
    <mergeCell ref="F118:G118"/>
    <mergeCell ref="A113:A114"/>
    <mergeCell ref="A116:D116"/>
    <mergeCell ref="F116:G116"/>
    <mergeCell ref="A117:D117"/>
    <mergeCell ref="F117:G117"/>
    <mergeCell ref="C112:C113"/>
    <mergeCell ref="E112:E115"/>
    <mergeCell ref="F112:G115"/>
    <mergeCell ref="I112:I115"/>
    <mergeCell ref="K112:K115"/>
    <mergeCell ref="A108:D108"/>
    <mergeCell ref="F108:G108"/>
    <mergeCell ref="A110:F110"/>
    <mergeCell ref="A106:D106"/>
    <mergeCell ref="F106:G106"/>
    <mergeCell ref="A107:D107"/>
    <mergeCell ref="F107:G107"/>
    <mergeCell ref="C102:C103"/>
    <mergeCell ref="E102:E105"/>
    <mergeCell ref="F102:G105"/>
    <mergeCell ref="A103:A104"/>
    <mergeCell ref="A94:D94"/>
    <mergeCell ref="F94:G94"/>
    <mergeCell ref="A95:D95"/>
    <mergeCell ref="F95:G95"/>
    <mergeCell ref="A96:D96"/>
    <mergeCell ref="F96:G96"/>
    <mergeCell ref="A93:D93"/>
    <mergeCell ref="F93:G93"/>
    <mergeCell ref="A89:D89"/>
    <mergeCell ref="F89:G89"/>
    <mergeCell ref="A90:D90"/>
    <mergeCell ref="F90:G90"/>
    <mergeCell ref="A91:D91"/>
    <mergeCell ref="F91:G91"/>
    <mergeCell ref="A100:F100"/>
    <mergeCell ref="A87:D87"/>
    <mergeCell ref="F87:G87"/>
    <mergeCell ref="A88:D88"/>
    <mergeCell ref="F88:G88"/>
    <mergeCell ref="C83:C84"/>
    <mergeCell ref="E83:E86"/>
    <mergeCell ref="F83:G86"/>
    <mergeCell ref="I83:I86"/>
    <mergeCell ref="A92:D92"/>
    <mergeCell ref="F92:G92"/>
    <mergeCell ref="K83:K86"/>
    <mergeCell ref="A81:F81"/>
    <mergeCell ref="A84:A85"/>
    <mergeCell ref="A73:D73"/>
    <mergeCell ref="F73:G73"/>
    <mergeCell ref="A74:D74"/>
    <mergeCell ref="F74:G74"/>
    <mergeCell ref="A70:D70"/>
    <mergeCell ref="F70:G70"/>
    <mergeCell ref="A71:D71"/>
    <mergeCell ref="F71:G71"/>
    <mergeCell ref="A72:D72"/>
    <mergeCell ref="F72:G72"/>
    <mergeCell ref="A65:F65"/>
    <mergeCell ref="C66:C67"/>
    <mergeCell ref="E66:E69"/>
    <mergeCell ref="F66:G69"/>
    <mergeCell ref="I66:I69"/>
    <mergeCell ref="A67:A68"/>
    <mergeCell ref="A60:D60"/>
    <mergeCell ref="F60:G60"/>
    <mergeCell ref="A61:D61"/>
    <mergeCell ref="F61:G61"/>
    <mergeCell ref="A62:D62"/>
    <mergeCell ref="F62:G62"/>
    <mergeCell ref="A57:D57"/>
    <mergeCell ref="F57:G57"/>
    <mergeCell ref="A59:D59"/>
    <mergeCell ref="F59:G59"/>
    <mergeCell ref="A54:D54"/>
    <mergeCell ref="F54:G54"/>
    <mergeCell ref="A55:D55"/>
    <mergeCell ref="F55:G55"/>
    <mergeCell ref="A56:D56"/>
    <mergeCell ref="F56:G56"/>
    <mergeCell ref="A58:D58"/>
    <mergeCell ref="F58:G58"/>
    <mergeCell ref="A51:D51"/>
    <mergeCell ref="F51:G51"/>
    <mergeCell ref="A52:D52"/>
    <mergeCell ref="F52:G52"/>
    <mergeCell ref="A53:D53"/>
    <mergeCell ref="F53:G53"/>
    <mergeCell ref="A45:F45"/>
    <mergeCell ref="C47:C48"/>
    <mergeCell ref="E47:E50"/>
    <mergeCell ref="F47:G50"/>
    <mergeCell ref="I47:I50"/>
    <mergeCell ref="A48:A49"/>
    <mergeCell ref="A39:D39"/>
    <mergeCell ref="F39:G39"/>
    <mergeCell ref="A40:D40"/>
    <mergeCell ref="F40:G40"/>
    <mergeCell ref="A41:D41"/>
    <mergeCell ref="F41:G41"/>
    <mergeCell ref="A36:D36"/>
    <mergeCell ref="F36:G36"/>
    <mergeCell ref="A37:D37"/>
    <mergeCell ref="F37:G37"/>
    <mergeCell ref="A38:D38"/>
    <mergeCell ref="F38:G38"/>
    <mergeCell ref="A33:D33"/>
    <mergeCell ref="F33:G33"/>
    <mergeCell ref="A34:D34"/>
    <mergeCell ref="F34:G34"/>
    <mergeCell ref="A35:D35"/>
    <mergeCell ref="F35:G35"/>
    <mergeCell ref="A28:F28"/>
    <mergeCell ref="C29:C30"/>
    <mergeCell ref="E29:E32"/>
    <mergeCell ref="F29:G32"/>
    <mergeCell ref="A15:D15"/>
    <mergeCell ref="F15:G15"/>
    <mergeCell ref="A16:D16"/>
    <mergeCell ref="F16:G16"/>
    <mergeCell ref="I29:I32"/>
    <mergeCell ref="A30:A31"/>
    <mergeCell ref="A23:D23"/>
    <mergeCell ref="F23:G23"/>
    <mergeCell ref="A24:D24"/>
    <mergeCell ref="F24:G24"/>
    <mergeCell ref="A25:D25"/>
    <mergeCell ref="F25:G25"/>
    <mergeCell ref="A20:D20"/>
    <mergeCell ref="F20:G20"/>
    <mergeCell ref="A21:D21"/>
    <mergeCell ref="F21:G21"/>
    <mergeCell ref="A22:D22"/>
    <mergeCell ref="F22:G22"/>
    <mergeCell ref="I126:I129"/>
    <mergeCell ref="I7:I10"/>
    <mergeCell ref="A8:A9"/>
    <mergeCell ref="A1:K1"/>
    <mergeCell ref="A2:K2"/>
    <mergeCell ref="A3:K3"/>
    <mergeCell ref="A11:D11"/>
    <mergeCell ref="F11:G11"/>
    <mergeCell ref="A12:D12"/>
    <mergeCell ref="F12:G12"/>
    <mergeCell ref="A13:D13"/>
    <mergeCell ref="F13:G13"/>
    <mergeCell ref="A5:F5"/>
    <mergeCell ref="C7:C8"/>
    <mergeCell ref="E7:E10"/>
    <mergeCell ref="F7:G10"/>
    <mergeCell ref="A17:D17"/>
    <mergeCell ref="F17:G17"/>
    <mergeCell ref="A18:D18"/>
    <mergeCell ref="F18:G18"/>
    <mergeCell ref="A19:D19"/>
    <mergeCell ref="F19:G19"/>
    <mergeCell ref="A14:D14"/>
    <mergeCell ref="F14:G14"/>
  </mergeCells>
  <pageMargins left="1.0629921259842521" right="0" top="1.0629921259842521" bottom="0" header="0.47244094488188981" footer="0.47244094488188981"/>
  <pageSetup paperSize="9" scale="8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B_PrinciplePlan_List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KKD Windows7 V.7_x86</cp:lastModifiedBy>
  <cp:lastPrinted>2018-09-18T04:56:38Z</cp:lastPrinted>
  <dcterms:created xsi:type="dcterms:W3CDTF">2017-08-17T14:41:21Z</dcterms:created>
  <dcterms:modified xsi:type="dcterms:W3CDTF">2018-09-18T04:57:10Z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